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uxcontrato\Desktop\"/>
    </mc:Choice>
  </mc:AlternateContent>
  <xr:revisionPtr revIDLastSave="0" documentId="13_ncr:1_{83669234-874F-45BD-B850-7583DBE4383B}" xr6:coauthVersionLast="47" xr6:coauthVersionMax="47" xr10:uidLastSave="{00000000-0000-0000-0000-000000000000}"/>
  <bookViews>
    <workbookView xWindow="-120" yWindow="-120" windowWidth="29040" windowHeight="16440" xr2:uid="{00000000-000D-0000-FFFF-FFFF00000000}"/>
  </bookViews>
  <sheets>
    <sheet name="CONSOLIDADO" sheetId="5" r:id="rId1"/>
  </sheets>
  <definedNames>
    <definedName name="_xlnm._FilterDatabase" localSheetId="0" hidden="1">CONSOLIDADO!$A$1:$X$84</definedName>
    <definedName name="_xlnm.Print_Area" localSheetId="0">CONSOLIDADO!$A$1:$X$84</definedName>
  </definedNames>
  <calcPr calcId="181029"/>
</workbook>
</file>

<file path=xl/calcChain.xml><?xml version="1.0" encoding="utf-8"?>
<calcChain xmlns="http://schemas.openxmlformats.org/spreadsheetml/2006/main">
  <c r="T10" i="5" l="1"/>
  <c r="U29" i="5" l="1"/>
  <c r="T37" i="5"/>
  <c r="U37" i="5"/>
  <c r="U40" i="5" l="1"/>
  <c r="T22" i="5"/>
  <c r="U14" i="5"/>
  <c r="T13" i="5"/>
  <c r="T24" i="5" l="1"/>
  <c r="U21" i="5" l="1"/>
  <c r="U43" i="5" l="1"/>
  <c r="U25" i="5"/>
  <c r="U12" i="5" l="1"/>
  <c r="U84" i="5" l="1"/>
  <c r="U52" i="5"/>
  <c r="U51" i="5"/>
  <c r="U50" i="5"/>
  <c r="U23" i="5"/>
  <c r="U72" i="5"/>
  <c r="U71" i="5"/>
  <c r="U70" i="5"/>
  <c r="U69" i="5"/>
  <c r="U68" i="5"/>
  <c r="U67" i="5"/>
  <c r="U49" i="5"/>
  <c r="U48" i="5"/>
  <c r="U47" i="5"/>
  <c r="U46" i="5"/>
  <c r="U42" i="5"/>
  <c r="U41" i="5"/>
  <c r="U20" i="5"/>
  <c r="U19" i="5"/>
  <c r="U18" i="5"/>
  <c r="U17" i="5"/>
  <c r="U16" i="5"/>
  <c r="U15" i="5"/>
  <c r="U3" i="5" l="1"/>
  <c r="U4" i="5"/>
  <c r="U5" i="5"/>
  <c r="U6" i="5"/>
  <c r="U7" i="5"/>
  <c r="U8" i="5"/>
  <c r="U9" i="5"/>
  <c r="U10" i="5"/>
  <c r="U11" i="5"/>
  <c r="U33" i="5"/>
  <c r="U34" i="5"/>
  <c r="U35" i="5"/>
  <c r="U36" i="5"/>
  <c r="U38" i="5"/>
  <c r="U39" i="5"/>
  <c r="U64" i="5"/>
  <c r="U65" i="5"/>
  <c r="U66" i="5"/>
  <c r="U82" i="5"/>
  <c r="U83" i="5"/>
  <c r="U2" i="5"/>
</calcChain>
</file>

<file path=xl/sharedStrings.xml><?xml version="1.0" encoding="utf-8"?>
<sst xmlns="http://schemas.openxmlformats.org/spreadsheetml/2006/main" count="1069" uniqueCount="689">
  <si>
    <t>OBJETO</t>
  </si>
  <si>
    <t>NIT</t>
  </si>
  <si>
    <t>CDP</t>
  </si>
  <si>
    <t>COM</t>
  </si>
  <si>
    <t>SUPERVISOR</t>
  </si>
  <si>
    <t>CEDULA</t>
  </si>
  <si>
    <t>SECOP</t>
  </si>
  <si>
    <t>CONTRATO</t>
  </si>
  <si>
    <t>CONTRATISTA</t>
  </si>
  <si>
    <t>LINK</t>
  </si>
  <si>
    <t>FECHA INICIO</t>
  </si>
  <si>
    <t>FECHA MODIFICACIÓN</t>
  </si>
  <si>
    <t>SIA OBSERVA</t>
  </si>
  <si>
    <t>RUBRO</t>
  </si>
  <si>
    <t>SUBSECTOR</t>
  </si>
  <si>
    <t>MODALIDAD DE SELECCIÓN</t>
  </si>
  <si>
    <t>VALOR INICIAL DEL CONTRATO</t>
  </si>
  <si>
    <t>VALOR TOTAL DEL CONTRATO</t>
  </si>
  <si>
    <t>INVITACIÓN DIRECTA</t>
  </si>
  <si>
    <t>APOYO A LA GESTIÓN</t>
  </si>
  <si>
    <t>PRESTACIÓN DE SERVICIOS PROFESIONALES EN REVISORÍA FISCAL EN EL HOSPITAL DEPARTAMENTAL SAN ANTONIO E.S.E. DE ROLDANILLO VALLE</t>
  </si>
  <si>
    <t>LUZ MARINA RUGE POVEDA</t>
  </si>
  <si>
    <t>YARAVI MAITE LLANOS GOMEZ</t>
  </si>
  <si>
    <t>PRESTACIÓN DE SERVICIOS EN EL PROCESO ASISTENCIAL EN EL HOSPITAL DEPARTAMENTAL SAN ANTONIO EMPRESA SOCIAL DEL ESTADO DE ROLDANILLO VALLE</t>
  </si>
  <si>
    <t>900537545-2</t>
  </si>
  <si>
    <t>SINDICATO DE TRABAJADORES DE OFICIOS VARIOS SERVICOLOMBIA</t>
  </si>
  <si>
    <t>JULIÁN HUMBERTO VÉLEZ VARELA</t>
  </si>
  <si>
    <t>PRESTACIÓN DE SERVICIOS DE APOYO A LA GESTIÓN EN PROCESOS ADMINISTRATIVOS EN EL HOSPITAL DEPARTAMENTAL SAN ANTONIO ESE DE ROLDANILLO VALLE.</t>
  </si>
  <si>
    <t>PRESTACIÓN DE LOS SERVICIOS DE ASEO, DESINFECCIÓN Y MANTENIMIENTO EN EL HOSPITAL DEPARTAMENTAL SAN ANTONIO E.S.E. DE ROLDANILLO VALLE</t>
  </si>
  <si>
    <t>ARRENDAMIENTO DE VEHÍCULO AUTOMOTOR PARA TRASLADO ASISTENCIAL BÁSICO (TAB) DE USUARIOS DEL HOSPITAL DEPARTAMENTAL SAN ANTONIO E.S.E. DE ROLDANILLO VALLE</t>
  </si>
  <si>
    <t>ASISTMED AMB S.A.S.</t>
  </si>
  <si>
    <t>901245722-1</t>
  </si>
  <si>
    <t>ARRENDAMIENTO</t>
  </si>
  <si>
    <t>ARRENDAMIENTO DE SEDE ANEXA PARA LA PRESTACIÓN DE SERVICIOS DEL HOSPITAL DEPARTAMENTAL SAN ANTONIO E.S.E. DE ROLDANILLO VALLE</t>
  </si>
  <si>
    <t>FUNDASUM</t>
  </si>
  <si>
    <t>901162570-1</t>
  </si>
  <si>
    <t>INVITACIÓN PÚBLICA</t>
  </si>
  <si>
    <t>MEDICAMENTOS</t>
  </si>
  <si>
    <t>GESTIÓN INTEGRAL DEL SERVICIO FARMACÉUTICO QUE INCLUYE LA ADQUISICIÓN, RECEPCIÓN,  ALMACENAMIENTO, DISPENSACIÓN Y SUMINISTRO DE MEDICAMENTOS E INSUMOS MEDICO QUIRÚRGICOS ADEMAS DE LAS ACCIONES DE COMITÉ DE FARMACIA, FARMACOVIGILANCIA Y TECNOVIGILANCIA DE INSUMOS Y DISPOSITIVOS MÉDICOS</t>
  </si>
  <si>
    <t>900711802-6</t>
  </si>
  <si>
    <t>FUNDACIÓN CIUDAD INTEGRAL - FUNCINTE</t>
  </si>
  <si>
    <t>COMBUSTIBLE</t>
  </si>
  <si>
    <t>SUMINISTRO DE COMBUSTIBLES, FILTROS, LUBRICANTES, ACCESORIOS, Y SERVICIOS BÁSICOS DE LAVADO, ALINEACIÓN Y BALANCEO REQUERIDO POR EL PARQUE AUTOMOTOR DEL HOSPITAL DEPARTAMENTAL SAN ANTONIO ESE</t>
  </si>
  <si>
    <t>HUGO ALBERTO RIVEROS RESTREPO</t>
  </si>
  <si>
    <t>PÓLIZA SEGUROS</t>
  </si>
  <si>
    <t>SERVICIO DE SEGUROS OBLIGATORIOS DE ACCIDENTES DE TRANSITO SOAT REQUERIDO POR  EL PARQUE AUTOMOTOR DE LA ESE HOSPITAL SAN ANTONIO ESE DE ROLDANILLO VALLE</t>
  </si>
  <si>
    <t>SANDRA LILIANA HOYOS AGUIRRE</t>
  </si>
  <si>
    <t xml:space="preserve">PRESTACIÓN DE SERVICIOS EN LECTURA Y TRANSCRIPCIÓN DE ESTUDIOS RADIOLÓGICOS E IMPLEMENTACION DEL PROGRAMA DE ALMACENAMIENTO Y ARCHIVO DE IMÁGENES DIGITALES EN EQUIPO DE COMPUTO CONOCIDO COMO PACS. </t>
  </si>
  <si>
    <t>900212551-1</t>
  </si>
  <si>
    <t>MEDICINA ELECTRODIAGNÓSTICA SAS</t>
  </si>
  <si>
    <t>PRESTACIÓN DE SERVICIOS PROFESIONALES COMO MÉDICO ESPECIALISTA EN CARDIOLOGÍA EN EL HOSPITAL DEPARTAMENTAL SAN ANTONIO E.S.E. DE ROLDANILLO VALLE</t>
  </si>
  <si>
    <t>LUIS FERNANDO MUÑOZ ACOSTA</t>
  </si>
  <si>
    <t>KATHERINE VARELA VALLEJO</t>
  </si>
  <si>
    <t>SUMINISTRO</t>
  </si>
  <si>
    <t>COMPRAS</t>
  </si>
  <si>
    <t>CLAUDIA MARCELA SOTO BUSTAMANTE</t>
  </si>
  <si>
    <t>EUCARIS DEL SOCORRO VALENCIA ÁLVAREZ</t>
  </si>
  <si>
    <t>REALIZACIÓN DE PRUEBAS DE TSH NEONATAL DE OBLIGATORIEDAD PARA LAS EPSS, EPSC, IPS SEGÚN RESOLUCIÓN 0412 DEL 2000 DEL MINISTERIO DE TRANSPORTE EN EL HOSPITAL DEPARTAMENTAL SAN ANTONIO E.S.E. DE ROLDANILLO VALLE</t>
  </si>
  <si>
    <t>890399010-6</t>
  </si>
  <si>
    <t>UNIVERSIDAD DEL VALLE</t>
  </si>
  <si>
    <t>PRESTACIÓN DE SERVICIOS DE LABORATORIO CLÍNICO EN EL PROCESAMIENTO, ANÁLISIS Y RESULTADO DE CITOLOGÍAS Y/O PATOLOGÍAS EN EL HOSPITAL DEPARTAMENTAL SAN ANTONIO E.S.E. DE ROLDANILLO VALLE</t>
  </si>
  <si>
    <t>38971944-1</t>
  </si>
  <si>
    <t>NORA BEATRIZ AYALA LEON</t>
  </si>
  <si>
    <t>900164981-9</t>
  </si>
  <si>
    <t>CASA DE LA DIABETES CALI LTDA</t>
  </si>
  <si>
    <t>PRESTACIÓN DE SERVICIOS</t>
  </si>
  <si>
    <t>PRESTACIÓN DE SERVICIOS EN EL TRATAMIENTO Y DISPOSICIÓN FINAL DE RESIDUOS HOSPITALARIOS CON SUS ACTIVIDADES CONEXAS O COMPLEMENTARIAS AL SERVICIO DE RECOLECCIÓN Y TRANSPORTE</t>
  </si>
  <si>
    <t>805007083-3</t>
  </si>
  <si>
    <t>RH SAS</t>
  </si>
  <si>
    <t>SUMINISTRO DE SANGRE, HEMODERIVADOS Y/O COMPONENTES DE LA MISMA</t>
  </si>
  <si>
    <t>900312288-5</t>
  </si>
  <si>
    <t>FUNDACIÓN BANCO NACIONAL DE SANGRE HEMOLIFE</t>
  </si>
  <si>
    <t>SUMINISTRO DE MATERIALES DE RIO, FERRETERÍA, ELÉCTRICOS Y DE CONSTRUCCIÓN PARA REALIZAR MANTENIMIENTO EN EL HOSPITAL DEPARTAMENTAL SAN ANTONIO E.S.E. DE ROLDANILLO VALLE</t>
  </si>
  <si>
    <t>WILMAR BENITEZ SÁNCHEZ</t>
  </si>
  <si>
    <t>SUMINISTRO DE OXÍGENO MEDICINAL PARA LA ATENCIÓN DE PACIENTES DEL HOSPITAL DEPARTAMENTAL SAN ANTONIO E.S.E. DE ROLDANILLO VALLE</t>
  </si>
  <si>
    <t>860005114-4</t>
  </si>
  <si>
    <t>MESSER COLOMBIA S.A.</t>
  </si>
  <si>
    <t>ADICIÓN AL CONTRATO</t>
  </si>
  <si>
    <t>SUMINISTRO DE INSUMOS Y ELEMENTOS DE ASEO, DESINFECCIÓN Y BIOSEGURIDAD REQUERIDOS EN EL HOSPITAL DEPARTAMENTAL SAN ANTONIO E.S.E. DE ROLDANILLO VALLE</t>
  </si>
  <si>
    <t>900940764-6</t>
  </si>
  <si>
    <t>SÚPER KJ S.A.S.</t>
  </si>
  <si>
    <t>51848141-6</t>
  </si>
  <si>
    <t>OLGA MARÍA GÓMEZ ÁRIAS</t>
  </si>
  <si>
    <t>ASEO</t>
  </si>
  <si>
    <t>OSCAR ORLEY ROMERO</t>
  </si>
  <si>
    <t>PONER A DISPOSICIÓN DEL HOSPITAL DEPARTAMENTAL SAN ANTONIO E.S.E. EN LAS ÁREAS DE URGENCIAS Y CONSULTA EXTERNA EQUIPOS DE IMPRESIÓN, FOTOCOPIADO Y ESCANEO DE DOCUMENTOS INCLUYENDO ASISTENCIA TÉCNICA PARA SU CORRECTA OPERACIÓN Y FUNCIONAMIENTO, ASÍ COMO REALIZACIÓN DEL MANTENIMIENTO PREVENTIVO Y CORRECTIVO DE LOS EQUIPOS SUMINISTRADOS</t>
  </si>
  <si>
    <t>900349841-1</t>
  </si>
  <si>
    <t>TECNOLOGÍAS SINERGIAS S.A.S.</t>
  </si>
  <si>
    <t>PRESTACIÓN DE SERVICIO EN SOPORTE REMOTO, ACTUALIZACIÓN Y SERVICIO DE FACTURACIÓN Y NÓMINA ELECTRÓNICA SEGÚN NORMATIVIDAD DEL SOFTWARE INTEGRAL SIHOS WEB MÓDULOS ASISTENCIALES, ADMINISTRATIVOS Y FINANCIEROS</t>
  </si>
  <si>
    <t>ROBERT ANTONIO GIRALDO RUIZ</t>
  </si>
  <si>
    <t>VICTORIA EUGENIA MONTAÑO</t>
  </si>
  <si>
    <t>30236333-0</t>
  </si>
  <si>
    <t>PRESTACIÓN DE SERVICIOS COMO MÉDICO ESPECIALISTA EN PSIQUIATRÍA EN EL HOSPITAL DEPARTAMENTAL SAN ANTONIO E.S.E. DE ROLDANILLO VALLE</t>
  </si>
  <si>
    <t xml:space="preserve">SUMINISTRO DE PAPELERÍA Y MATERIALES DE OFICINA PARA USO EN LOS DIFERENTES SERVICIOS ASISSTENCIALES Y ADMINISTRATIVOS DEL H.D.S.A. E.S.E. </t>
  </si>
  <si>
    <t>JOSÉ JOAQUÍN TABARES CHICA</t>
  </si>
  <si>
    <t xml:space="preserve">CONTRATAR LAS PÓLIZAS DE SEGUROS REQUERIDAS PARA LA PROTECCIÓN DE LOS BIENES E INTERESES PATRIMONIALES DE PROPIEDAD DEL HOSPITAL DEPARTAMENTAL SAN ANTONIO DE ROLDANILLO VALLE E.S.E. Y AQUELLOS POR LOS CUALES SEA O LLEGAREN A SER LEGALMENTE RESPONSABLE O LE CORRESPONDA ASEGURAR EN VIRTUD DE DISPOSICIÓN LEGAL O CONTRACTUAL </t>
  </si>
  <si>
    <t>LA PREVISORA S.A. COMPAÑÍA DE SEGUROS</t>
  </si>
  <si>
    <t>860002400-2</t>
  </si>
  <si>
    <t>6138393-5</t>
  </si>
  <si>
    <t>MANTENIMIENTO</t>
  </si>
  <si>
    <t>PRESTACIÓN DE SERVICIOS DE MANTENIMIENTO Y REPARACIÓN DE EQUIPOS DE REFRIGERACIÓN, CLIMATIZACIÓN (AIRES ACONDICIONADOS) DE LAS DIFERENTES ÁREAS DEL HOSPITAL DEPARTAMENTAL SAN ANTONIO E.S.E. DE ROLDANILLO VALLE</t>
  </si>
  <si>
    <t>WILLIAM ENRIQUE VALLEJO SÁNCHEZ</t>
  </si>
  <si>
    <t>PRESTACIÓN DE SERVICIOS EN EL PROCESAMIENTO, ANÁLISIS Y RESULTADOS DE PRUEBAS DE LABORATORIO CLÍNICO EN EL HOSPITAL DEPARTAMENTAL SAN ANTONIO ESE DE ROLDANILLO VALLE DEL CAUCA</t>
  </si>
  <si>
    <t>CIC LABORATORIOS S.A.S.</t>
  </si>
  <si>
    <t>900259678-0</t>
  </si>
  <si>
    <t>PRESTACION DE SERVICIOS PARA LA REALIZACION DE ACTIVIDADES DE MANTENIMIENTO PREVENTIVO Y CORRECTIVO DE EQUIPOS BIOMEDICOS</t>
  </si>
  <si>
    <t>MEGASI BIOMEDICA INTEGRAL S.A.S.</t>
  </si>
  <si>
    <t>900480017-8</t>
  </si>
  <si>
    <t>PRESTACIÓN DE SERVICIOS DE MANTENIMIENTO Y REPARACIÓN A TODO COSTO DE LOS VEHÍCULOS ASISTENCIALES Y ADMINISTRATIVOS PERTENECIENTES AL PARQUE AUTOMOTOR DEL HOSPITAL DEPARTAMENTAL SAN ANTONIO E.S.E. DE ROLDANILLO VALLE</t>
  </si>
  <si>
    <t>PRESTACIÓN DE SERVICIOS EN PROTECCIÓN RADIOLÓGICA EN EL HOSPITAL DEPARTAMENTAL SAN ANTONIO E.S.E. DE ROLDANILLO VALLE, EN CUMPLIMIENTO DE LA RESOLUCIÓN 482 DE 22 DE FEBRERO DE 2018 Y RESOLUCIÓN 3100 DE NOVIEMBRE DE 2019</t>
  </si>
  <si>
    <t>HUGO BURITICÁ ROMERO</t>
  </si>
  <si>
    <t>1113787254-2</t>
  </si>
  <si>
    <t>JESÚS MAURICIO CASTAÑEDA GONZÁLEZ</t>
  </si>
  <si>
    <t>PRESTACIÓN DE SERVICIOS EN ASESORÍA INTEGRAL AL ÁREA DE CONTROL INTERNO DISCIPLINARIO DE HOSPITAL DEPARTAMENTAL SAN ANTONIO E.S.E. DE ROLDANILLO VALLE</t>
  </si>
  <si>
    <t>6446353-1</t>
  </si>
  <si>
    <t>FRANK YONNI MARTÍNEZ VALENCIA</t>
  </si>
  <si>
    <t>PRESTACIÓN DE SERVICIOS EN ASESORÍA INTEGRAL EN SEGURIDAD SOCIAL EN EL HOSPITAL DEPARTAMENTAL SAN ANTONIO E.S.E. DE ROLDANILLO VALLE</t>
  </si>
  <si>
    <t>94452179-0</t>
  </si>
  <si>
    <t>SUMINISTRO DE REPUESTOS, ACCESORIOS DE EQUIPOS BIOMÉDICOS REQUERIDOS EN EL HOSPITAL DEPARTAMENTAL SAN ANTONIO E.S.E. DE ROLDANILLO VALLE</t>
  </si>
  <si>
    <t>900877335-0</t>
  </si>
  <si>
    <t>DISTRIBUIDORA DE MEDICAMENTOS E INSUMOS HOSPITALARIOS DISMEDIHS S.A.S</t>
  </si>
  <si>
    <t>PRESTACIÓN DE SERVICIOS PARA LA REALIZACIÓN DE ACTIVIDADES DE MANTENIMIENTO PREVENTIVO Y CORRECTIVO DE EQUIPOS DE RAYOS X</t>
  </si>
  <si>
    <t>PRESTACIÓN DE SERVICIOS PARA LA REALIZACIÓN DE ACTIVIDADES DE METROLOGÍA DE EQUIPOS BIOMÉDICOS DEL HOSPITAL DEPARTAMENTAL SAN ANTONIO E.S.E. DE ROLDANILLO VALLE</t>
  </si>
  <si>
    <t>CDP  ADICIÓN</t>
  </si>
  <si>
    <t>COM  ADICIÓN</t>
  </si>
  <si>
    <t>CÓDIGO PAA</t>
  </si>
  <si>
    <t>FECHA FINAL TERMINACIÓN</t>
  </si>
  <si>
    <t>CNPS-001-2023</t>
  </si>
  <si>
    <t>85121700 85101600 85101604</t>
  </si>
  <si>
    <t>85101705 80161500 85101700</t>
  </si>
  <si>
    <t>CDP_2     01/01/2023</t>
  </si>
  <si>
    <t>CDP_4 01/01/2023</t>
  </si>
  <si>
    <t>https://www.secop.gov.co/CO1BusinessLine/Tendering/ProcedureEdit/View?ProfileName=CCE-11-Procedimiento_Publicidad&amp;PPI=CO1.PPI.22357571&amp;DocUniqueName=Consulta&amp;DocTypeName=NextWay.Entities.Marketplace.Tendering.ProcedureRequest&amp;ProfileVersion=10&amp;DocUniqueIdentifier=CO1.REQ.3790970&amp;prevCtxUrl=https%3a%2f%2fwww.secop.gov.co%2fCO1BusinessLine%2fTendering%2fBuyerWorkArea%2fIndex%3fDocUniqueIdentifier%3dCO1.BDOS.3695355&amp;prevCtxLbl=&amp;Messages=Publicado%20|Success</t>
  </si>
  <si>
    <t>SI, 03/01/2023</t>
  </si>
  <si>
    <t>https://www.secop.gov.co/CO1BusinessLine/Tendering/ProcedureEdit/View?ProfileName=CCE-11-Procedimiento_Publicidad&amp;PPI=CO1.PPI.22358938&amp;DocUniqueName=Consulta&amp;DocTypeName=NextWay.Entities.Marketplace.Tendering.ProcedureRequest&amp;ProfileVersion=10&amp;DocUniqueIdentifier=CO1.REQ.3791247&amp;prevCtxUrl=https%3a%2f%2fwww.secop.gov.co%2fCO1BusinessLine%2fTendering%2fBuyerWorkArea%2fIndex%3fDocUniqueIdentifier%3dCO1.BDOS.3695648&amp;prevCtxLbl=&amp;Messages=Publicado%20|Success</t>
  </si>
  <si>
    <t>CNSB-001-2023</t>
  </si>
  <si>
    <t>42142300 85121900</t>
  </si>
  <si>
    <t>CNSB-002-2023</t>
  </si>
  <si>
    <t>CDP_3 01/01/2023</t>
  </si>
  <si>
    <t>CDP_1 01/01/2023</t>
  </si>
  <si>
    <t>2120201003        245010301</t>
  </si>
  <si>
    <t>ARREND-001-2023</t>
  </si>
  <si>
    <t>ARREND-002-2023</t>
  </si>
  <si>
    <t>CDP_5 01/01/2023</t>
  </si>
  <si>
    <t>CDP_6 01/01/2023</t>
  </si>
  <si>
    <t>https://www.secop.gov.co/CO1BusinessLine/Tendering/ProcedureEdit/View?ProfileName=CCE-11-Procedimiento_Publicidad&amp;PPI=CO1.PPI.22361029&amp;DocUniqueName=Consulta&amp;DocTypeName=NextWay.Entities.Marketplace.Tendering.ProcedureRequest&amp;ProfileVersion=10&amp;DocUniqueIdentifier=CO1.REQ.3791887&amp;prevCtxUrl=https%3a%2f%2fwww.secop.gov.co%2fCO1BusinessLine%2fTendering%2fBuyerWorkArea%2fIndex%3fDocUniqueIdentifier%3dCO1.BDOS.3696615&amp;prevCtxLbl=&amp;Messages=Publicado%20|Success</t>
  </si>
  <si>
    <t>https://www.secop.gov.co/CO1BusinessLine/Tendering/ProcedureEdit/View?ProfileName=CCE-11-Procedimiento_Publicidad&amp;PPI=CO1.PPI.22361097&amp;DocUniqueName=Consulta&amp;DocTypeName=NextWay.Entities.Marketplace.Tendering.ProcedureRequest&amp;ProfileVersion=10&amp;DocUniqueIdentifier=CO1.REQ.3792627&amp;prevCtxUrl=https%3a%2f%2fwww.secop.gov.co%2fCO1BusinessLine%2fTendering%2fBuyerWorkArea%2fIndex%3fDocUniqueIdentifier%3dCO1.BDOS.3696851&amp;prevCtxLbl=&amp;Messages=Publicado%20|Success</t>
  </si>
  <si>
    <t>CNPS-002-2023</t>
  </si>
  <si>
    <t>CNPS-003-2023</t>
  </si>
  <si>
    <t>CDP_12 01/01/2023</t>
  </si>
  <si>
    <t>https://www.secop.gov.co/CO1BusinessLine/Tendering/ProcedureEdit/View?ProfileName=CCE-11-Procedimiento_Publicidad&amp;PPI=CO1.PPI.22363542&amp;DocUniqueName=Consulta&amp;DocTypeName=NextWay.Entities.Marketplace.Tendering.ProcedureRequest&amp;ProfileVersion=10&amp;DocUniqueIdentifier=CO1.REQ.3793422&amp;prevCtxUrl=https%3a%2f%2fwww.secop.gov.co%2fCO1BusinessLine%2fTendering%2fBuyerWorkArea%2fIndex%3fDocUniqueIdentifier%3dCO1.BDOS.3697586&amp;prevCtxLbl=&amp;Messages=Publicado%20|Success</t>
  </si>
  <si>
    <t>CNPS-004-2023</t>
  </si>
  <si>
    <t>CDP_13 01/01/2023</t>
  </si>
  <si>
    <t>https://www.secop.gov.co/CO1BusinessLine/Tendering/ProcedureEdit/View?ProfileName=CCE-11-Procedimiento_Publicidad&amp;PPI=CO1.PPI.22375244&amp;DocUniqueName=Consulta&amp;DocTypeName=NextWay.Entities.Marketplace.Tendering.ProcedureRequest&amp;ProfileVersion=10&amp;DocUniqueIdentifier=CO1.REQ.3797688&amp;prevCtxUrl=https%3a%2f%2fwww.secop.gov.co%2fCO1BusinessLine%2fTendering%2fBuyerWorkArea%2fIndex%3fDocUniqueIdentifier%3dCO1.BDOS.3702140&amp;prevCtxLbl=&amp;Messages=Publicado%20|Success</t>
  </si>
  <si>
    <t>SI, 04/01/2023</t>
  </si>
  <si>
    <t>OSER-001-2023</t>
  </si>
  <si>
    <t>CDP_10 02/01/2023</t>
  </si>
  <si>
    <t>CNPS-005-2023</t>
  </si>
  <si>
    <t>CDP_9 02/01/2023</t>
  </si>
  <si>
    <t>42201800 42203700</t>
  </si>
  <si>
    <t>https://www.secop.gov.co/CO1BusinessLine/Tendering/BuyerWorkArea/Index?DocUniqueIdentifier=CO1.BDOS.3703428</t>
  </si>
  <si>
    <t>https://www.secop.gov.co/CO1BusinessLine/Tendering/ProcedureEdit/View?ProfileName=CCE-11-Procedimiento_Publicidad&amp;PPI=CO1.PPI.22376890&amp;DocUniqueName=Consulta&amp;DocTypeName=NextWay.Entities.Marketplace.Tendering.ProcedureRequest&amp;ProfileVersion=10&amp;DocUniqueIdentifier=CO1.REQ.3798982&amp;prevCtxUrl=https%3a%2f%2fwww.secop.gov.co%2fCO1BusinessLine%2fTendering%2fBuyerWorkArea%2fIndex%3fDocUniqueIdentifier%3dCO1.BDOS.3703646&amp;prevCtxLbl=&amp;Messages=Publicado%20|Success</t>
  </si>
  <si>
    <t>CNSB-003-2023</t>
  </si>
  <si>
    <t>SUMINISTRO DE ALIMENTOS, GRANOS Y ABORROTES REQUERIDO EN EL HOSPITAL DEPARTAMENTAL SAN ANTONIO DE ROLDANILLO</t>
  </si>
  <si>
    <t>CDP_018 02/01/2023</t>
  </si>
  <si>
    <t>OSER-002-2023</t>
  </si>
  <si>
    <t>https://www.secop.gov.co/CO1BusinessLine/Tendering/BuyerWorkArea/Index?DocUniqueIdentifier=CO1.BDOS.3717617</t>
  </si>
  <si>
    <t>SI, 06/01/2023</t>
  </si>
  <si>
    <t>CNPS-006-2023</t>
  </si>
  <si>
    <t>CDP_11 02/01/2023</t>
  </si>
  <si>
    <t>https://www.secop.gov.co/CO1BusinessLine/Tendering/ProcedureEdit/View?ProfileName=CCE-11-Procedimiento_Publicidad&amp;PPI=CO1.PPI.22434729&amp;DocUniqueName=Consulta&amp;DocTypeName=NextWay.Entities.Marketplace.Tendering.ProcedureRequest&amp;ProfileVersion=10&amp;DocUniqueIdentifier=CO1.REQ.3822152&amp;prevCtxUrl=https%3a%2f%2fwww.secop.gov.co%2fCO1BusinessLine%2fTendering%2fBuyerWorkArea%2fIndex%3fDocUniqueIdentifier%3dCO1.BDOS.3726803&amp;prevCtxLbl=&amp;Messages=Publicado%20|Success</t>
  </si>
  <si>
    <t>SI, 10/01/2023</t>
  </si>
  <si>
    <t>CDP_16 02/01/2023</t>
  </si>
  <si>
    <t>SI, 05/01/2023</t>
  </si>
  <si>
    <t>https://www.secop.gov.co/CO1BusinessLine/Tendering/ProcedureEdit/View?docUniqueIdentifier=CO1.REQ.3791826&amp;prevCtxUrl=https%3a%2f%2fwww.secop.gov.co%2fCO1BusinessLine%2fTendering%2fBuyerDossierWorkspace%2fIndex%3fcreateDateFrom%3d10%2f07%2f2022+19%3a13%3a37%26createDateTo%3d10%2f01%2f2023+19%3a13%3a37%26filteringState%3d1%26sortingState%3dLastModifiedDESC%26showAdvancedSearch%3dFalse%26showAdvancedSearchFields%3dFalse%26folderCode%3dALL%26selectedDossier%3dCO1.BDOS.3696051%26selectedRequest%3dCO1.REQ.3791826%26&amp;prevCtxLbl=Procesos+de+la+Entidad+Estatal</t>
  </si>
  <si>
    <t>https://www.secop.gov.co/CO1BusinessLine/Tendering/ProcedureEdit/View?docUniqueIdentifier=CO1.REQ.3791298&amp;prevCtxUrl=https%3a%2f%2fwww.secop.gov.co%2fCO1BusinessLine%2fTendering%2fBuyerDossierWorkspace%2fIndex%3fcreateDateFrom%3d10%2f07%2f2022+19%3a15%3a29%26createDateTo%3d10%2f01%2f2023+19%3a15%3a29%26filteringState%3d1%26sortingState%3dLastModifiedDESC%26showAdvancedSearch%3dFalse%26showAdvancedSearchFields%3dFalse%26folderCode%3dALL%26selectedDossier%3dCO1.BDOS.3695862%26selectedRequest%3dCO1.REQ.3791298%26&amp;prevCtxLbl=Procesos+de+la+Entidad+Estatal</t>
  </si>
  <si>
    <t>COM_4 01/01/2023</t>
  </si>
  <si>
    <t>COM_5 01/01/2023</t>
  </si>
  <si>
    <t>COM_6 02/01/2023</t>
  </si>
  <si>
    <t>COM_7 02/01/2023</t>
  </si>
  <si>
    <t>COM_8 02/01/2023</t>
  </si>
  <si>
    <t>COM_9 02/01/2023</t>
  </si>
  <si>
    <t>OSER-003-2023</t>
  </si>
  <si>
    <t>CDP_26 06/01/2023</t>
  </si>
  <si>
    <t>85101600 85121804 85121800</t>
  </si>
  <si>
    <t>https://www.secop.gov.co/CO1BusinessLine/Tendering/ProcedureEdit/View?ProfileName=CCE-11-Procedimiento_Publicidad&amp;PPI=CO1.PPI.22440861&amp;DocUniqueName=Consulta&amp;DocTypeName=NextWay.Entities.Marketplace.Tendering.ProcedureRequest&amp;ProfileVersion=10&amp;DocUniqueIdentifier=CO1.REQ.3824357&amp;prevCtxUrl=https%3a%2f%2fwww.secop.gov.co%2fCO1BusinessLine%2fTendering%2fBuyerWorkArea%2fIndex%3fDocUniqueIdentifier%3dCO1.BDOS.3728918&amp;prevCtxLbl=&amp;Messages=Publicado%20|Success</t>
  </si>
  <si>
    <t>ALQUI-001-2023</t>
  </si>
  <si>
    <t>CDP_17 02/01/2023</t>
  </si>
  <si>
    <t>ALQUILER DE GPS PARA MONITOREO DE VEHICULOS PERTENECIENTES AL PARQUE AUTOMOTOR DEL HOSPITAL DEPARTAMENTAL SAN ANTONIO ESE DE ROLDANILLO</t>
  </si>
  <si>
    <t>ANDRES FELIPE CASTAÑO HOYOS</t>
  </si>
  <si>
    <t>https://www.secop.gov.co/CO1BusinessLine/Tendering/ProcedureEdit/View?ProfileName=CCE-11-Procedimiento_Publicidad&amp;PPI=CO1.PPI.22451912&amp;DocUniqueName=Consulta&amp;DocTypeName=NextWay.Entities.Marketplace.Tendering.ProcedureRequest&amp;ProfileVersion=10&amp;DocUniqueIdentifier=CO1.REQ.3828034&amp;prevCtxUrl=https%3a%2f%2fwww.secop.gov.co%2fCO1BusinessLine%2fTendering%2fBuyerWorkArea%2fIndex%3fDocUniqueIdentifier%3dCO1.BDOS.3732394&amp;prevCtxLbl=&amp;Messages=Publicado%20|Success</t>
  </si>
  <si>
    <t>SI, 11/01/2023</t>
  </si>
  <si>
    <t>COM_29 02/01/2023</t>
  </si>
  <si>
    <t>COM_30 05/01/2023</t>
  </si>
  <si>
    <t>COM_31 05/01/2023</t>
  </si>
  <si>
    <t>COM_32 06/01/2023</t>
  </si>
  <si>
    <t>COM_33 10/01/2023</t>
  </si>
  <si>
    <t>COM_35 10/01/2023</t>
  </si>
  <si>
    <t>https://www.secop.gov.co/CO1BusinessLine/Tendering/ProcedureEdit/View?DocUniqueIdentifier=CO1.REQ.3821337&amp;PrevCtxLbl=Work+Area&amp;PrevCtxUrl=https%3a%2f%2fwww.secop.gov.co%2fCO1BusinessLine%2fTendering%2fBuyerWorkArea%2fIndex%3fDocUniqueIdentifier%3dCO1.BDOS.3725643&amp;Messages=Modificaci%C3%B3n%20aplicada%20%20|Success</t>
  </si>
  <si>
    <t>SI, 13/01/2023</t>
  </si>
  <si>
    <t>OSUM-001-2023</t>
  </si>
  <si>
    <t>CDP_31 06/01/2023</t>
  </si>
  <si>
    <t>CNSB-004-2023</t>
  </si>
  <si>
    <t>42222300 42222301</t>
  </si>
  <si>
    <t>DANIELA MORENO MURCIA</t>
  </si>
  <si>
    <t>CNPS-007-2023</t>
  </si>
  <si>
    <t>CDP_32 06/01/2023</t>
  </si>
  <si>
    <t>85121700                        85101600</t>
  </si>
  <si>
    <t>85101705                        80161500</t>
  </si>
  <si>
    <t>PRESTACIÓN DE SERVICIOS PARA LA EJECUCIÓN DE UN PLAN DE IMPLEMENTACIÓN Y ACREDITACIÓN DEL SISTEMA DE GESTIÓN DE CALIDAD (SGC) EN EL HOSPITAL DEPARTAMENTAL SAN ANTONIO E.S.E. DE ROLDANILLO VALLE</t>
  </si>
  <si>
    <t>1113791495-6</t>
  </si>
  <si>
    <t>SEBASTIÁN RUIZ ROJAS</t>
  </si>
  <si>
    <t>900209883-0</t>
  </si>
  <si>
    <t>SUMINISTRO DE MATERIAL DE OSTEOSÍNTESIS PARA EL USO EN CIRUGÍA REALIZADAS POR ORTOPEDIA EN EL HOSPITAL DEPARTAMENTAL SAN ANTONIO DE ROLDANILLO VALLE</t>
  </si>
  <si>
    <t>900224399-1</t>
  </si>
  <si>
    <t>SALUD, BIENESTAR Y VIDA ORTOPEDIA LTDA</t>
  </si>
  <si>
    <t>COMPRA</t>
  </si>
  <si>
    <t>805021699-8</t>
  </si>
  <si>
    <t>EQUIPADORA MÉDICA S.A.</t>
  </si>
  <si>
    <t>42152400                                    42152500</t>
  </si>
  <si>
    <t>ADQUISICIÓN Y RENOVACIÓN DE EQUIPOS DE OFICINA PARA EL HOSPITAL DEPARTAMENTAL SAN ANTONIO E.S.E. DE ROLDANILLO VALLE</t>
  </si>
  <si>
    <t>2482362-6</t>
  </si>
  <si>
    <t>JHONN HENRY CALLE BEDOYA</t>
  </si>
  <si>
    <t>COMPRA DE INSUMOS NECESARIOS PARA LA OPERACIÓN DEL SERVICIO DE ODONTOLOGÍA DEL HOSPITAL DEPARTAMENTAL SAN ANTONIO E.S.E. DE ROLDANILLO VALLE</t>
  </si>
  <si>
    <t>800071243-9</t>
  </si>
  <si>
    <t>CASA DENTAL EDUARDO DAZA LTDA</t>
  </si>
  <si>
    <t>901169831-9</t>
  </si>
  <si>
    <t>PERIODICO EL NORTE HOY SAS</t>
  </si>
  <si>
    <t>94229932-6</t>
  </si>
  <si>
    <t>IVÁN DARIO SEPÚLVEDA CASTILLO</t>
  </si>
  <si>
    <t>CDP_34 06/01/2023</t>
  </si>
  <si>
    <t>COM_38 13/01/2023</t>
  </si>
  <si>
    <t>CDP_30 06/01/2023</t>
  </si>
  <si>
    <t>SUMINISTRO DE INSUMOS, ELEMENTOS Y REACTIVOS DE LABORATORIO CLÍNICO PARA EL HOSPITAL DEPARTAMENTAL SAN ANTONIO DE ROLDANILLO VALLE</t>
  </si>
  <si>
    <t>https://www.secop.gov.co/CO1BusinessLine/Tendering/ProcedureEdit/View?docUniqueIdentifier=CO1.REQ.3859177&amp;prevCtxLbl=Proceso&amp;prevCtxUrl=https%3a%2f%2fwww.secop.gov.co%3a443%2fCO1BusinessLine%2fTendering%2fBuyerWorkArea%2fIndex%3fDocUniqueIdentifier%3dCO1.BDOS.3763477</t>
  </si>
  <si>
    <t>SI, 19/01/2023</t>
  </si>
  <si>
    <t>https://www.secop.gov.co/CO1BusinessLine/Tendering/ProcedureEdit/View?docUniqueIdentifier=CO1.REQ.3858118&amp;prevCtxLbl=Proceso&amp;prevCtxUrl=https%3a%2f%2fwww.secop.gov.co%3a443%2fCO1BusinessLine%2fTendering%2fBuyerWorkArea%2fIndex%3fDocUniqueIdentifier%3dCO1.BDOS.3762075</t>
  </si>
  <si>
    <t>https://www.secop.gov.co/CO1BusinessLine/Tendering/ProcedureEdit/View?docUniqueIdentifier=CO1.REQ.3858749&amp;prevCtxLbl=Proceso&amp;prevCtxUrl=https%3a%2f%2fwww.secop.gov.co%3a443%2fCO1BusinessLine%2fTendering%2fBuyerWorkArea%2fIndex%3fDocUniqueIdentifier%3dCO1.BDOS.3763160</t>
  </si>
  <si>
    <t>COM_70 19/01/2023</t>
  </si>
  <si>
    <t>COM_69 19/01/2023</t>
  </si>
  <si>
    <t>COM_68 19/01/2023</t>
  </si>
  <si>
    <t>GESTIÓN INTEGRAL DEL SERVICIO FARMACEUTICO QUE INCLUYE LA ADQUISICIÓN, RECEPCIÓN, ALMACENAMIENTO, DISPENSACIÓN Y SUMINISTRO DE MEDICAMENTOS E INSUMOS MÉDICO QUIRÚRGICOS ADEMÁS DE LAS ACCIONES DE COMITÉ DE FARMACIA, FARMACOVIGILANCIA Y TECNOVIGILANCIA DE INSUMOS Y DISPOSITIVOS MÉDICOS</t>
  </si>
  <si>
    <t>CDP_35 06/01/2023</t>
  </si>
  <si>
    <t>OSUM-002-2023</t>
  </si>
  <si>
    <t>CDP_42 13/01/2023</t>
  </si>
  <si>
    <t>CNSB-006-2023</t>
  </si>
  <si>
    <t>CDP_44 13/01/2023</t>
  </si>
  <si>
    <t>2120201003    245010301</t>
  </si>
  <si>
    <t>CNSB-007-2023</t>
  </si>
  <si>
    <t>CDP_43 13/01/2023</t>
  </si>
  <si>
    <t>2120201003   245010301</t>
  </si>
  <si>
    <t>CNSB-005-2023</t>
  </si>
  <si>
    <t>OSER-004-2023</t>
  </si>
  <si>
    <t>CDP_45 13/01/2023</t>
  </si>
  <si>
    <t>https://www.secop.gov.co/CO1BusinessLine/Tendering/ProcedureEdit/View?docUniqueIdentifier=CO1.REQ.3881683&amp;prevCtxLbl=Proceso&amp;prevCtxUrl=https%3a%2f%2fwww.secop.gov.co%3a443%2fCO1BusinessLine%2fTendering%2fBuyerWorkArea%2fIndex%3fDocUniqueIdentifier%3dCO1.BDOS.3786422</t>
  </si>
  <si>
    <t>SI, 24/01/2023</t>
  </si>
  <si>
    <t>COM_87 24/01/2023</t>
  </si>
  <si>
    <t>SI, 26/01/2023</t>
  </si>
  <si>
    <t>https://www.secop.gov.co/CO1BusinessLine/Tendering/ProcedureEdit/View?DocUniqueIdentifier=CO1.REQ.3914371&amp;PrevCtxLbl=Work+Area&amp;PrevCtxUrl=https%3a%2f%2fwww.secop.gov.co%2fCO1BusinessLine%2fTendering%2fBuyerWorkArea%2fIndex%3fDocUniqueIdentifier%3dCO1.BDOS.3819162&amp;Messages=Modificaci%C3%B3n%20aplicada%20%20|Success</t>
  </si>
  <si>
    <t>https://www.secop.gov.co/CO1BusinessLine/Tendering/ProcedureEdit/View?DocUniqueIdentifier=CO1.REQ.3913366&amp;PrevCtxLbl=Work+Area&amp;PrevCtxUrl=https%3a%2f%2fwww.secop.gov.co%2fCO1BusinessLine%2fTendering%2fBuyerWorkArea%2fIndex%3fDocUniqueIdentifier%3dCO1.BDOS.3818283&amp;Messages=Modificaci%C3%B3n%20aplicada%20%20|Success</t>
  </si>
  <si>
    <t>COM_89 26/01/2023</t>
  </si>
  <si>
    <t>COM_90 26/01/2023</t>
  </si>
  <si>
    <t>https://www.secop.gov.co/CO1BusinessLine/Tendering/ProcedureEdit/View?DocUniqueIdentifier=CO1.REQ.3925445&amp;PrevCtxLbl=Work+Area&amp;PrevCtxUrl=https%3a%2f%2fwww.secop.gov.co%2fCO1BusinessLine%2fTendering%2fBuyerWorkArea%2fIndex%3fDocUniqueIdentifier%3dCO1.BDOS.3830226&amp;Messages=Modificaci%C3%B3n%20aplicada%20%20|Success</t>
  </si>
  <si>
    <t>SI, 27/01/2023</t>
  </si>
  <si>
    <t>COM_94 27/01/2023</t>
  </si>
  <si>
    <t>CNPS-008-2023</t>
  </si>
  <si>
    <t>AUTONORTE MEJÍA MARÍN S.A.S.</t>
  </si>
  <si>
    <t>901483290-1</t>
  </si>
  <si>
    <t>CDP_77 17/01/2023</t>
  </si>
  <si>
    <t>212020200801  245020801</t>
  </si>
  <si>
    <t>https://www.secop.gov.co/CO1BusinessLine/Tendering/ProcedureEdit/View?docUniqueIdentifier=CO1.REQ.3922308&amp;prevCtxLbl=Proceso&amp;prevCtxUrl=https%3a%2f%2fwww.secop.gov.co%3a443%2fCO1BusinessLine%2fTendering%2fBuyerWorkArea%2fIndex%3fDocUniqueIdentifier%3dCO1.BDOS.3826897</t>
  </si>
  <si>
    <t>COM_99 27/01/2023</t>
  </si>
  <si>
    <t>CNSB-008-2023</t>
  </si>
  <si>
    <t>SI, 01/02/2023</t>
  </si>
  <si>
    <t>https://www.secop.gov.co/CO1BusinessLine/Tendering/ProcedureEdit/View?DocUniqueIdentifier=CO1.REQ.3912775&amp;PrevCtxLbl=Work+Area&amp;PrevCtxUrl=https%3a%2f%2fwww.secop.gov.co%2fCO1BusinessLine%2fTendering%2fBuyerWorkArea%2fIndex%3fDocUniqueIdentifier%3dCO1.BDOS.3817253&amp;Messages=Modificaci%C3%B3n%20aplicada%20%20|Success</t>
  </si>
  <si>
    <t>CNPS-009-2023</t>
  </si>
  <si>
    <t>CNPS-010-2023</t>
  </si>
  <si>
    <t>CDP_95 27/01/2023</t>
  </si>
  <si>
    <t>CDP_96 27/01/2023</t>
  </si>
  <si>
    <t>https://www.secop.gov.co/CO1BusinessLine/Tendering/ProcedureEdit/View?ProfileName=CCE-11-Procedimiento_Publicidad&amp;PPI=CO1.PPI.22924674&amp;DocUniqueName=Consulta&amp;DocTypeName=NextWay.Entities.Marketplace.Tendering.ProcedureRequest&amp;ProfileVersion=10&amp;DocUniqueIdentifier=CO1.REQ.3993097&amp;prevCtxUrl=https%3a%2f%2fwww.secop.gov.co%2fCO1BusinessLine%2fTendering%2fBuyerWorkArea%2fIndex%3fDocUniqueIdentifier%3dCO1.BDOS.3897611&amp;prevCtxLbl=&amp;Messages=Publicado%20|Success</t>
  </si>
  <si>
    <t>https://www.secop.gov.co/CO1BusinessLine/Tendering/ProcedureEdit/View?ProfileName=CCE-11-Procedimiento_Publicidad&amp;PPI=CO1.PPI.22925831&amp;DocUniqueName=Consulta&amp;DocTypeName=NextWay.Entities.Marketplace.Tendering.ProcedureRequest&amp;ProfileVersion=10&amp;DocUniqueIdentifier=CO1.REQ.3993362&amp;prevCtxUrl=https%3a%2f%2fwww.secop.gov.co%2fCO1BusinessLine%2fTendering%2fBuyerWorkArea%2fIndex%3fDocUniqueIdentifier%3dCO1.BDOS.3897951&amp;prevCtxLbl=&amp;Messages=Publicado%20|Success</t>
  </si>
  <si>
    <t>CONTRATO DE SEGUROS</t>
  </si>
  <si>
    <t>CDP_97 25/01/2023</t>
  </si>
  <si>
    <t>https://www.secop.gov.co/CO1BusinessLine/Tendering/ProcedureEdit/View?docUniqueIdentifier=CO1.REQ.3996702&amp;prevCtxLbl=Proceso&amp;prevCtxUrl=https%3a%2f%2fwww.secop.gov.co%3a443%2fCO1BusinessLine%2fTendering%2fBuyerWorkArea%2fIndex%3fDocUniqueIdentifier%3dCO1.BDOS.3900921</t>
  </si>
  <si>
    <t>https://www.secop.gov.co/CO1BusinessLine/Tendering/ProcedureEdit/View?DocUniqueIdentifier=CO1.REQ.3972977&amp;PrevCtxLbl=Work+Area&amp;PrevCtxUrl=https%3a%2f%2fwww.secop.gov.co%2fCO1BusinessLine%2fTendering%2fBuyerWorkArea%2fIndex%3fDocUniqueIdentifier%3dCO1.BDOS.3877398&amp;Messages=Modificaci%C3%B3n%20aplicada%20%20|Success</t>
  </si>
  <si>
    <t>SI, 02/02/2023</t>
  </si>
  <si>
    <t>COM_106 02/02/2023</t>
  </si>
  <si>
    <t>COM_105 02/02/2023</t>
  </si>
  <si>
    <t>COM_103 01/02/2023</t>
  </si>
  <si>
    <t>COM_104 01/02/2023</t>
  </si>
  <si>
    <t>COM_28 03/01/2023</t>
  </si>
  <si>
    <t>COM_102 31/01/2023</t>
  </si>
  <si>
    <t>COM_34 06/01/2023</t>
  </si>
  <si>
    <t>CNSB-009-2023</t>
  </si>
  <si>
    <t>https://www.secop.gov.co/CO1BusinessLine/Tendering/ProcedureEdit/View?docUniqueIdentifier=CO1.REQ.3983230&amp;prevCtxLbl=Proceso&amp;prevCtxUrl=https%3a%2f%2fwww.secop.gov.co%3a443%2fCO1BusinessLine%2fTendering%2fBuyerWorkArea%2fIndex%3fDocUniqueIdentifier%3dCO1.BDOS.3887724</t>
  </si>
  <si>
    <t>SI, 3/02/2023</t>
  </si>
  <si>
    <t>CDP_87 23/01/2023</t>
  </si>
  <si>
    <t>ALQUILER</t>
  </si>
  <si>
    <t>SI, 07/02/2023</t>
  </si>
  <si>
    <t>CNPS-011-2023</t>
  </si>
  <si>
    <t>CDP_71 10/01/2023</t>
  </si>
  <si>
    <t>CNPS-012-2023</t>
  </si>
  <si>
    <t>CDP_72 10/01/2023</t>
  </si>
  <si>
    <t>SI, 08/02/2023</t>
  </si>
  <si>
    <t>CNPS-013-2023</t>
  </si>
  <si>
    <t>CDP_73 10/01/2023</t>
  </si>
  <si>
    <t>CNSB-010-2023</t>
  </si>
  <si>
    <t>CDP_74 10/01/2023</t>
  </si>
  <si>
    <t>COM_122 03/02/2023</t>
  </si>
  <si>
    <t>OCOM-001-2023</t>
  </si>
  <si>
    <t>ADQUISICIÓN DE SWITCH 24 PUERTOS REQUERIDOS EN EL HOSPITAL DEPARTAMENTAL SAN ANTONIO E.S.E. DE ROLDANILLO VALLE</t>
  </si>
  <si>
    <t>CDP_121 01/02/2023</t>
  </si>
  <si>
    <t>SI, 10/02/2023</t>
  </si>
  <si>
    <t>OSER-007-2023</t>
  </si>
  <si>
    <t>CDP_129 14/02/2023</t>
  </si>
  <si>
    <t>CNPS-014-2023</t>
  </si>
  <si>
    <t>CDP_102 25/01/2023</t>
  </si>
  <si>
    <t>OSER-005-2023</t>
  </si>
  <si>
    <t>OSER-006-2023</t>
  </si>
  <si>
    <t>CDP_118 01/02/2023</t>
  </si>
  <si>
    <t>CDP_117 01/02/2023</t>
  </si>
  <si>
    <t>SI, 15/02/2023</t>
  </si>
  <si>
    <t>https://www.secop.gov.co/CO1BusinessLine/Tendering/ProcedureEdit/View?ProfileName=CCE-11-Procedimiento_Publicidad&amp;PPI=CO1.PPI.23256766&amp;DocUniqueName=Consulta&amp;DocTypeName=NextWay.Entities.Marketplace.Tendering.ProcedureRequest&amp;ProfileVersion=10&amp;DocUniqueIdentifier=CO1.REQ.4101878&amp;prevCtxUrl=https%3a%2f%2fwww.secop.gov.co%2fCO1BusinessLine%2fTendering%2fBuyerWorkArea%2fIndex%3fDocUniqueIdentifier%3dCO1.BDOS.4006198&amp;prevCtxLbl=&amp;Messages=Publicado%20|Success</t>
  </si>
  <si>
    <t>https://www.secop.gov.co/CO1BusinessLine/Tendering/ProcedureEdit/View?docUniqueIdentifier=CO1.REQ.4053075&amp;prevCtxUrl=https%3a%2f%2fwww.secop.gov.co%2fCO1BusinessLine%2fTendering%2fBuyerDossierWorkspace%2fIndex%3fcreateDateFrom%3d15%2f08%2f2022+15%3a28%3a15%26createDateTo%3d15%2f02%2f2023+15%3a28%3a15%26filteringState%3d1%26sortingState%3dLastModifiedDESC%26showAdvancedSearch%3dFalse%26showAdvancedSearchFields%3dFalse%26folderCode%3dALL%26selectedDossier%3dCO1.BDOS.3957140%26selectedRequest%3dCO1.REQ.4053075%26&amp;prevCtxLbl=Procesos+de+la+Entidad+Estatal</t>
  </si>
  <si>
    <t>SI, 11/02/2023</t>
  </si>
  <si>
    <t>https://www.secop.gov.co/CO1BusinessLine/Tendering/ProcedureEdit/View?docUniqueIdentifier=CO1.REQ.4042631&amp;prevCtxUrl=https%3a%2f%2fwww.secop.gov.co%2fCO1BusinessLine%2fTendering%2fBuyerDossierWorkspace%2fIndex%3fcreateDateFrom%3d15%2f08%2f2022+15%3a30%3a05%26createDateTo%3d15%2f02%2f2023+15%3a30%3a05%26filteringState%3d1%26sortingState%3dLastModifiedDESC%26showAdvancedSearch%3dFalse%26showAdvancedSearchFields%3dFalse%26folderCode%3dALL%26selectedDossier%3dCO1.BDOS.3946347%26selectedRequest%3dCO1.REQ.4042631%26&amp;prevCtxLbl=Procesos+de+la+Entidad+Estatal</t>
  </si>
  <si>
    <t>https://www.secop.gov.co/CO1BusinessLine/Tendering/ProcedureEdit/View?docUniqueIdentifier=CO1.REQ.4044228&amp;prevCtxUrl=https%3a%2f%2fwww.secop.gov.co%2fCO1BusinessLine%2fTendering%2fBuyerDossierWorkspace%2fIndex%3fcreateDateFrom%3d15%2f08%2f2022+15%3a31%3a57%26createDateTo%3d15%2f02%2f2023+15%3a31%3a57%26filteringState%3d1%26sortingState%3dLastModifiedDESC%26showAdvancedSearch%3dFalse%26showAdvancedSearchFields%3dFalse%26folderCode%3dALL%26selectedDossier%3dCO1.BDOS.3948510%26selectedRequest%3dCO1.REQ.4044228%26&amp;prevCtxLbl=Procesos+de+la+Entidad+Estatal</t>
  </si>
  <si>
    <t>https://www.secop.gov.co/CO1BusinessLine/Tendering/ProcedureEdit/View?docUniqueIdentifier=CO1.REQ.4054169&amp;prevCtxLbl=Proceso&amp;prevCtxUrl=https%3a%2f%2fwww.secop.gov.co%3a443%2fCO1BusinessLine%2fTendering%2fBuyerWorkArea%2fIndex%3fDocUniqueIdentifier%3dCO1.BDOS.3958380</t>
  </si>
  <si>
    <t>https://www.secop.gov.co/CO1BusinessLine/Tendering/ProcedureEdit/View?ProfileName=CCE-11-Procedimiento_Publicidad&amp;PPI=CO1.PPI.23261362&amp;DocUniqueName=Consulta&amp;DocTypeName=NextWay.Entities.Marketplace.Tendering.ProcedureRequest&amp;ProfileVersion=10&amp;DocUniqueIdentifier=CO1.REQ.4103752&amp;prevCtxUrl=https%3a%2f%2fwww.secop.gov.co%2fCO1BusinessLine%2fTendering%2fBuyerWorkArea%2fIndex%3fDocUniqueIdentifier%3dCO1.BDOS.4008317&amp;prevCtxLbl=&amp;Messages=Publicado%20|Success</t>
  </si>
  <si>
    <t>SI, 13/02/2023</t>
  </si>
  <si>
    <t>https://www.secop.gov.co/CO1BusinessLine/Tendering/BuyerWorkArea/Index?DocUniqueIdentifier=CO1.BDOS.4006513</t>
  </si>
  <si>
    <t>OSER-008-2023</t>
  </si>
  <si>
    <t>CDP_140 10/02/2023</t>
  </si>
  <si>
    <t>https://www.secop.gov.co/CO1BusinessLine/Tendering/ProcedureEdit/View?ProfileName=CCE-11-Procedimiento_Publicidad&amp;PPI=CO1.PPI.23271774&amp;DocUniqueName=Consulta&amp;DocTypeName=NextWay.Entities.Marketplace.Tendering.ProcedureRequest&amp;ProfileVersion=10&amp;DocUniqueIdentifier=CO1.REQ.4107453&amp;prevCtxUrl=https%3a%2f%2fwww.secop.gov.co%2fCO1BusinessLine%2fTendering%2fBuyerWorkArea%2fIndex%3fDocUniqueIdentifier%3dCO1.BDOS.4011487&amp;prevCtxLbl=&amp;Messages=Publicado%20|Success</t>
  </si>
  <si>
    <t>https://www.secop.gov.co/CO1BusinessLine/Tendering/ProcedureEdit/View?DocUniqueIdentifier=CO1.REQ.4095269&amp;PrevCtxLbl=Work+Area&amp;PrevCtxUrl=https%3a%2f%2fwww.secop.gov.co%2fCO1BusinessLine%2fTendering%2fBuyerWorkArea%2fIndex%3fDocUniqueIdentifier%3dCO1.BDOS.3999097&amp;Messages=Modificaci%C3%B3n%20aplicada%20%20|Success</t>
  </si>
  <si>
    <t>COM_153 10/02/2023</t>
  </si>
  <si>
    <t>COM_152 10/02/2023</t>
  </si>
  <si>
    <t>COM_159 15/02/2023</t>
  </si>
  <si>
    <t>COM_156 15/02/2023</t>
  </si>
  <si>
    <t>COM_155 11/02/2023</t>
  </si>
  <si>
    <t>COM_158 15/02/2023</t>
  </si>
  <si>
    <t>COM_157 15/02/2023</t>
  </si>
  <si>
    <t>https://www.secop.gov.co/CO1BusinessLine/Tendering/BuyerWorkArea/Index?DocUniqueIdentifier=CO1.BDOS.3991220</t>
  </si>
  <si>
    <t>SI, 16/02/2023</t>
  </si>
  <si>
    <t>COM_162 16/02/2023</t>
  </si>
  <si>
    <t>CNPS-015-2023</t>
  </si>
  <si>
    <t>PRESTACIÓN DE SERVICIO DE MAMOGRAFIA EN EL HOSPITAL DEPARTAMENTAL SAN ANTONIO ESE DE ROLDANILLO VALLE</t>
  </si>
  <si>
    <t>LUIS ENRIQUE RIASCOS VALLECILLA</t>
  </si>
  <si>
    <t>CDP_142 10/02/2023</t>
  </si>
  <si>
    <t>85101600 42201803</t>
  </si>
  <si>
    <t>https://www.secop.gov.co/CO1BusinessLine/Tendering/ProcedureEdit/View?ProfileName=CCE-11-Procedimiento_Publicidad&amp;PPI=CO1.PPI.23405623&amp;DocUniqueName=Consulta&amp;DocTypeName=NextWay.Entities.Marketplace.Tendering.ProcedureRequest&amp;ProfileVersion=10&amp;DocUniqueIdentifier=CO1.REQ.4146872&amp;prevCtxUrl=https%3a%2f%2fwww.secop.gov.co%2fCO1BusinessLine%2fTendering%2fBuyerWorkArea%2fIndex%3fDocUniqueIdentifier%3dCO1.BDOS.4051064&amp;prevCtxLbl=&amp;Messages=Publicado%20|Success</t>
  </si>
  <si>
    <t>SI, 21/02/2023</t>
  </si>
  <si>
    <t>OCOM-002-2023</t>
  </si>
  <si>
    <t>COMPRA INSTRUMENTAL QUIRÚRGICO PARA CIRUGÍA DE ORTOPEDIA REQUERIDO EN EL HOSPITAL DEPARTAMENTAL SAN ANTONIO E.S.E. DE ROLDANILLO VALLE</t>
  </si>
  <si>
    <t>CDP_153 17/02/2023</t>
  </si>
  <si>
    <t>COM_180 21/02/2023</t>
  </si>
  <si>
    <t>FECHA INICIAL TERMINACIÓN</t>
  </si>
  <si>
    <t>COM_154 13/02/2023</t>
  </si>
  <si>
    <t>SI, 17/02/2023</t>
  </si>
  <si>
    <t>COM_163 17/02/2023</t>
  </si>
  <si>
    <t>https://www.secop.gov.co/CO1BusinessLine/Tendering/BuyerWorkArea/Index?DocUniqueIdentifier=CO1.BDOS.4081235</t>
  </si>
  <si>
    <t>SI, 02/03/2023</t>
  </si>
  <si>
    <t xml:space="preserve">SALUD-BIENESTAR Y VIDA ORTOPEDIA S.A.S </t>
  </si>
  <si>
    <t>COM_185 02/03/2023</t>
  </si>
  <si>
    <t>OSER-009-2023</t>
  </si>
  <si>
    <t>PUBLICIDAD DE SERVICIOS OFERTADOS POR EL HOSPITAL DEPARTAMENTAL SAN ANTONIO ESE DE ROLDANILLO VALLE DEL CAUCA</t>
  </si>
  <si>
    <t>CARLOS ANDRES DIAS ATEHORTUA</t>
  </si>
  <si>
    <t>CDP_166 28/02/2023</t>
  </si>
  <si>
    <t>SI, 07/03/2023</t>
  </si>
  <si>
    <t>CNPS-016-2023</t>
  </si>
  <si>
    <t>CDP_170 28/02/2023</t>
  </si>
  <si>
    <t>https://www.secop.gov.co/CO1BusinessLine/Tendering/ProcedureEdit/View?ProfileName=CCE-11-Procedimiento_Publicidad&amp;PPI=CO1.PPI.23690506&amp;DocUniqueName=Consulta&amp;DocTypeName=NextWay.Entities.Marketplace.Tendering.ProcedureRequest&amp;ProfileVersion=10&amp;DocUniqueIdentifier=CO1.REQ.4229142&amp;prevCtxUrl=https%3a%2f%2fwww.secop.gov.co%2fCO1BusinessLine%2fTendering%2fBuyerWorkArea%2fIndex%3fDocUniqueIdentifier%3dCO1.BDOS.4132022&amp;prevCtxLbl=&amp;Messages=Publicado%20|Success</t>
  </si>
  <si>
    <t>OSER-010-2023</t>
  </si>
  <si>
    <t>PRESTACION DE SERVICIOS EN PRODUCCION AUDIOVISUAL DE CONTENIDO INFORMATIVO DEL HOSPITAL DEPARTAMENTAL SAN ANTONIO ESE</t>
  </si>
  <si>
    <t>CDP_171 28/02/2023</t>
  </si>
  <si>
    <t>SI, 08/03/2023</t>
  </si>
  <si>
    <t>REPRESENTACION DE ARTISTAS Y EVENTOS RAENA PRODUCCIONES SAS</t>
  </si>
  <si>
    <t>900386876-6</t>
  </si>
  <si>
    <t>https://www.secop.gov.co/CO1BusinessLine/Tendering/BuyerWorkArea/Index?DocUniqueIdentifier=CO1.BDOS.4121965</t>
  </si>
  <si>
    <t>SI, 09/03/2023</t>
  </si>
  <si>
    <t>https://www.secop.gov.co/CO1BusinessLine/Tendering/BuyerWorkArea/Index?DocUniqueIdentifier=CO1.BDOS.4133512</t>
  </si>
  <si>
    <t>SI, 10/03/2023</t>
  </si>
  <si>
    <t>COM_219 03/03/2023</t>
  </si>
  <si>
    <t>COM_221 10/03/2023</t>
  </si>
  <si>
    <t>COM_220 09/03/2023</t>
  </si>
  <si>
    <t>OCOM-003-2023</t>
  </si>
  <si>
    <t>COMPRA DE AIRES ACONDICIONADOS PARA LAS AREAS DE OBSTETRICIA, CONSULTORIO DE GINECOLOGIA, TRABAJO DE PARTO, ATENCION DEL PARTO Y TESORERIA REQUERIDOS EN EL HOSPITAL DEPARTAMENTAL SAN ANTONIO ESE</t>
  </si>
  <si>
    <t>CDP_193 10/03/2023</t>
  </si>
  <si>
    <t>SI, 24/03/2023</t>
  </si>
  <si>
    <t>https://www.secop.gov.co/CO1BusinessLine/Tendering/ProcedureEdit/View?DocUniqueIdentifier=CO1.REQ.4290065&amp;PrevCtxLbl=Work+Area&amp;PrevCtxUrl=https%3a%2f%2fwww.secop.gov.co%2fCO1BusinessLine%2fTendering%2fBuyerWorkArea%2fIndex%3fDocUniqueIdentifier%3dCO1.BDOS.4192306&amp;Messages=Modificaci%C3%B3n%20aplicada%20%20|Success</t>
  </si>
  <si>
    <t>COM_260 24/03/2023</t>
  </si>
  <si>
    <t>SUMINISTRO DE MATERIAL DE OSTEOSINTESIS PARA USO EN CIRUGIA REALIZADAS POR ORTOPEDIA EN EL HOSPITAL DEPARTAMENTAL SAN ANTONIO ESE DE ROLDANILLO VALLE</t>
  </si>
  <si>
    <t>CDP_242 24/03/2023</t>
  </si>
  <si>
    <t>CNSB-011-2023</t>
  </si>
  <si>
    <t xml:space="preserve">SERMEQS SAS </t>
  </si>
  <si>
    <t>900445702-7</t>
  </si>
  <si>
    <t>SI, 31/03/2023</t>
  </si>
  <si>
    <t>CNPS-017-2023</t>
  </si>
  <si>
    <t>CDP_243 30/03/2023</t>
  </si>
  <si>
    <t>PRESTAR APOYO EN EL PROCESO DE SALUD PUBLICA, QUE CORRESPONDE AL CUMPLIMIENTO DEL CONTRATO MRCI004-2023 SUSCRITO CON EL MUNICIPIO DE ROLDANILLO VALLE, CORRESPONDIENTE A: “REALIZAR LAS ACTIVIDADES DE PROMOCIÓN DE LA SALUD Y PREVENCIÓN DE LA ENFERMEDAD DEL PLAN TERRITORIAL DE SALUD 2023, EN EL MUNICIPIO DE ROLDANILLO VALLE DEL CAUCA”.</t>
  </si>
  <si>
    <t>SI, 03/04/2023</t>
  </si>
  <si>
    <t>COM_271 31/03/2023</t>
  </si>
  <si>
    <t>https://www.secop.gov.co/CO1BusinessLine/Tendering/ProcedureEdit/View?ProfileName=CCE-11-Procedimiento_Publicidad&amp;PPI=CO1.PPI.24177059&amp;DocUniqueName=Consulta&amp;DocTypeName=NextWay.Entities.Marketplace.Tendering.ProcedureRequest&amp;ProfileVersion=11&amp;DocUniqueIdentifier=CO1.REQ.4352062&amp;prevCtxUrl=https%3a%2f%2fwww.secop.gov.co%2fCO1BusinessLine%2fTendering%2fBuyerWorkArea%2fIndex%3fDocUniqueIdentifier%3dCO1.BDOS.4252296&amp;prevCtxLbl=&amp;Messages=Publicado%20|Success</t>
  </si>
  <si>
    <t>https://www.secop.gov.co/CO1BusinessLine/Tendering/BuyerWorkArea/Index?DocUniqueIdentifier=CO1.BDOS.4227663</t>
  </si>
  <si>
    <t>COM_280 03/04/2023</t>
  </si>
  <si>
    <t>SI, 10/04/2023</t>
  </si>
  <si>
    <t>CDP_256 03/04/2023</t>
  </si>
  <si>
    <t>OCOM-004-2023</t>
  </si>
  <si>
    <t>CNPS-018-2023</t>
  </si>
  <si>
    <t>CDP_267 05/04/2023</t>
  </si>
  <si>
    <t>CIRUGÍA RECONSTRUCTIVA Y PROTESIS ARTICULARES CRP S.A.S.</t>
  </si>
  <si>
    <t xml:space="preserve">PRESTACIÓN DE SERVICIOS EN MEDICINA ESPECIALIZADA EN ORTOPEDIA Y TRAUMATOLOGÍA EN EL HOSPITAL DEPARTAMENTAL SAN ANTONIO E.S.E </t>
  </si>
  <si>
    <t>https://www.secop.gov.co/CO1BusinessLine/Tendering/ProcedureEdit/View?ProfileName=CCE-11-Procedimiento_Publicidad&amp;PPI=CO1.PPI.24325653&amp;DocUniqueName=Consulta&amp;DocTypeName=NextWay.Entities.Marketplace.Tendering.ProcedureRequest&amp;ProfileVersion=11&amp;DocUniqueIdentifier=CO1.REQ.4388127&amp;prevCtxUrl=https%3a%2f%2fwww.secop.gov.co%2fCO1BusinessLine%2fTendering%2fBuyerWorkArea%2fIndex%3fDocUniqueIdentifier%3dCO1.BDOS.4288704&amp;prevCtxLbl=&amp;Messages=Publicado%20|Success</t>
  </si>
  <si>
    <t>SI, 13/04/2023</t>
  </si>
  <si>
    <t>COM_299 13/04/2023</t>
  </si>
  <si>
    <t>https://www.secop.gov.co/CO1BusinessLine/Tendering/ProcedureEdit/View?DocUniqueIdentifier=CO1.REQ.4376578&amp;PrevCtxLbl=Work+Area&amp;PrevCtxUrl=https%3a%2f%2fwww.secop.gov.co%2fCO1BusinessLine%2fTendering%2fBuyerWorkArea%2fIndex%3fDocUniqueIdentifier%3dCO1.BDOS.4277467&amp;Messages=Modificaci%C3%B3n%20aplicada%20%20|Success</t>
  </si>
  <si>
    <t>SI, 14/04/2023</t>
  </si>
  <si>
    <t>OCOM-005-2023</t>
  </si>
  <si>
    <t>CDP_258 03/04/2023</t>
  </si>
  <si>
    <t>CNPS-019-2023</t>
  </si>
  <si>
    <t>CDP_269 05/04/2023</t>
  </si>
  <si>
    <t>CDP_257 03/04/2023</t>
  </si>
  <si>
    <t>CNSB-012-2023</t>
  </si>
  <si>
    <t>COMPRA DE DISPOSITIVOS Y ELEMENTOS MEDICOS REQUERIDOS EN AREAS ASISTENCIALES DEL HOSPITAL DEPARTAMENTAL SAN ANTONIO E.S.E DE ROLDANILLO VALLE</t>
  </si>
  <si>
    <t>OSUM-003-2023</t>
  </si>
  <si>
    <t>SUMINISTRO E INSTALACIÓN DE PUERTA EN ALUMINIO Y VIDRIO REQUERIDA EN EL AREA DE SIAU HOSPITAL DEPARTAMENTAL SAN ANTONIO ESE.</t>
  </si>
  <si>
    <t>CDP_268 05/04/2023</t>
  </si>
  <si>
    <t>COM_313 14/04/2023</t>
  </si>
  <si>
    <t>COM_314 20/04/2023</t>
  </si>
  <si>
    <t>SI, 17/04/2023</t>
  </si>
  <si>
    <t>SI, 20/04/2023</t>
  </si>
  <si>
    <t>SI, 21/04/2023</t>
  </si>
  <si>
    <t>https://www.secop.gov.co/CO1BusinessLine/Tendering/BuyerWorkArea/Index?DocUniqueIdentifier=CO1.BDOS.4300827</t>
  </si>
  <si>
    <t>https://www.secop.gov.co/CO1BusinessLine/Tendering/BuyerWorkArea/Index?DocUniqueIdentifier=CO1.BDOS.4304626</t>
  </si>
  <si>
    <t>OCOM-006-2023</t>
  </si>
  <si>
    <t>CDP_285 20/04/2023</t>
  </si>
  <si>
    <t>NANCY LIANA GALVIS PENILLA</t>
  </si>
  <si>
    <t>COMPRA DE ELEMENTOS DE FISIOTERAPIA PARA USUARIOS DEL HOSPITAL DEPARTAMENTAL SAN ANTONIO E.S.E. DE ROLDANILLO VALLE</t>
  </si>
  <si>
    <t>COM_317 21/04/2023</t>
  </si>
  <si>
    <t>COM_318 21/04/2023</t>
  </si>
  <si>
    <t>COM_316 17/04/2023</t>
  </si>
  <si>
    <t>CDP_274 18/04/2023</t>
  </si>
  <si>
    <t>DIEGO LIBREROS LASSO</t>
  </si>
  <si>
    <t>PRESTACIÓN DE SERVICIOS EN EL PROCESO DE CONTROL DE PLAGAS EN EL HOSPITAL DEPARTAMENTAL SAN ANTONIO E.S.E. DE ROLDANILLO VALLE COMO ACCIONES DE IMPLEMENTACIÓN DEL PLAN AMBIENTAL</t>
  </si>
  <si>
    <t>OSER-011-2023</t>
  </si>
  <si>
    <t>https://www.secop.gov.co/CO1BusinessLine/Tendering/ProcedureEdit/View?DocUniqueIdentifier=CO1.REQ.4433849&amp;PrevCtxLbl=Work+Area&amp;PrevCtxUrl=https%3a%2f%2fwww.secop.gov.co%2fCO1BusinessLine%2fTendering%2fBuyerWorkArea%2fIndex%3fDocUniqueIdentifier%3dCO1.BDOS.4333123&amp;Messages=Modificaci%C3%B3n%20aplicada%20%20|Success</t>
  </si>
  <si>
    <t>SI, 28/04/2023</t>
  </si>
  <si>
    <t>COM_327 28/04/2023</t>
  </si>
  <si>
    <t>CDP_291 27/04/2023</t>
  </si>
  <si>
    <t>PRESTACIÓN DE SERVICIOS DE FORTALECIMIENTO, ACOMPAÑAMIENTO Y ASISTENCIA TÉCNICA REQUERIDA EN EL PROCESO DE SALUD PÚBLICA, QUE CORRESPONDE A LA EJECUCIÓN DEL CONTRATO N° 1.220.02-12-19-0309 DE 2023, SUSCRITO CON LA SECRETARIA DE SALUD DEPARTAMENTAL DEL VALLE DEL CAUCA, DESCRITAS EN EL ANEXO TÉCNICO</t>
  </si>
  <si>
    <t>CDP_289 24/04/2023</t>
  </si>
  <si>
    <t>https://www.secop.gov.co/CO1BusinessLine/Tendering/ProcedureEdit/View?DocUniqueIdentifier=CO1.REQ.4441305&amp;PrevCtxLbl=Work+Area&amp;PrevCtxUrl=https%3a%2f%2fwww.secop.gov.co%2fCO1BusinessLine%2fTendering%2fBuyerWorkArea%2fIndex%3fDocUniqueIdentifier%3dCO1.BDOS.4340499&amp;Messages=Modificaci%C3%B3n%20aplicada%20%20|Success</t>
  </si>
  <si>
    <t>SI, 04/05/2023</t>
  </si>
  <si>
    <t>OSER-012-2023</t>
  </si>
  <si>
    <t>https://www.secop.gov.co/CO1BusinessLine/Tendering/ProcedureEdit/View?ProfileName=CCE-11-Procedimiento_Publicidad&amp;PPI=CO1.PPI.24676090&amp;DocUniqueName=Consulta&amp;DocTypeName=NextWay.Entities.Marketplace.Tendering.ProcedureRequest&amp;ProfileVersion=11&amp;DocUniqueIdentifier=CO1.REQ.4462989&amp;prevCtxUrl=https%3a%2f%2fwww.secop.gov.co%2fCO1BusinessLine%2fTendering%2fBuyerWorkArea%2fIndex%3fDocUniqueIdentifier%3dCO1.BDOS.4363271&amp;prevCtxLbl=&amp;Messages=Publicado%20|Success</t>
  </si>
  <si>
    <t>SI, 08/05/2023</t>
  </si>
  <si>
    <t>SI, 09/05/2023</t>
  </si>
  <si>
    <t>COM_357 02/05/2023</t>
  </si>
  <si>
    <t>COM_374 02/05/2023</t>
  </si>
  <si>
    <t>CNPS-020-2023</t>
  </si>
  <si>
    <t>https://www.secop.gov.co/CO1BusinessLine/Tendering/ProcedureEdit/View?DocUniqueIdentifier=CO1.REQ.4466306&amp;PrevCtxLbl=Work+Area&amp;PrevCtxUrl=https%3a%2f%2fwww.secop.gov.co%2fCO1BusinessLine%2fTendering%2fBuyerWorkArea%2fIndex%3fDocUniqueIdentifier%3dCO1.BDOS.4365795&amp;Messages=Modificaci%C3%B3n%20aplicada%20%20|Success</t>
  </si>
  <si>
    <t>SI, 17/05/2023</t>
  </si>
  <si>
    <t>OCOM-007-2023</t>
  </si>
  <si>
    <t>ADQUISICIÓN DE LICENCIAS DE ANTIVIRUS REQUERIDAS POR LOS EQUIPOS DE COMPUTO PERTENECIENTES AL HOSPITAL DEPARTAMENTAL SAN ANTONIO E.S.E. DE ROLDANILLO VALLE</t>
  </si>
  <si>
    <t>CDP_321 24/05/2023</t>
  </si>
  <si>
    <t>CNPS-021-2023</t>
  </si>
  <si>
    <t>LABORATORIO CLÍNICO ESPECIALIZADO NCG S.A.S.</t>
  </si>
  <si>
    <t>900249465-6</t>
  </si>
  <si>
    <t>PRESTACIÓN DE SERVICIOS EN EL PROCESAMIENTO, ANÁLISIS Y RESULTADOS DE PRUEBA DE LABORATORIO CLÍNICO VPH VIRUS DE PAPILOMA HUMANO REQUERIDA EN EL HOSPITAL DEPARTAMENTAL SAN ANTONIO E.S.E. DE ROLDANILLO VALLE</t>
  </si>
  <si>
    <t>CDP_319 15/05/2023</t>
  </si>
  <si>
    <t>https://www.secop.gov.co/CO1BusinessLine/Tendering/ProcedureEdit/View?ProfileName=CCE-11-Procedimiento_Publicidad&amp;PPI=CO1.PPI.25275043&amp;DocUniqueName=Consulta&amp;DocTypeName=NextWay.Entities.Marketplace.Tendering.ProcedureRequest&amp;ProfileVersion=11&amp;DocUniqueIdentifier=CO1.REQ.4596559&amp;prevCtxUrl=https%3a%2f%2fwww.secop.gov.co%2fCO1BusinessLine%2fTendering%2fBuyerWorkArea%2fIndex%3fDocUniqueIdentifier%3dCO1.BDOS.4493665&amp;prevCtxLbl=&amp;Messages=Publicado%20|Success</t>
  </si>
  <si>
    <t>SI, 31/05/2023</t>
  </si>
  <si>
    <t>https://www.secop.gov.co/CO1BusinessLine/Tendering/ProcedureEdit/View?DocUniqueIdentifier=CO1.REQ.4578235&amp;PrevCtxLbl=Work+Area&amp;PrevCtxUrl=https%3a%2f%2fwww.secop.gov.co%2fCO1BusinessLine%2fTendering%2fBuyerWorkArea%2fIndex%3fDocUniqueIdentifier%3dCO1.BDOS.4475677&amp;Messages=Modificaci%C3%B3n%20aplicada%20%20|Success</t>
  </si>
  <si>
    <t>900991717-8</t>
  </si>
  <si>
    <t>INFORTEC SOLUCIONES S.A.S.</t>
  </si>
  <si>
    <t>COM_411 31/05/2023</t>
  </si>
  <si>
    <t>COM_412 31/05/2023</t>
  </si>
  <si>
    <t>COM_380 16/05/2023</t>
  </si>
  <si>
    <t>SI, 06/06/2023</t>
  </si>
  <si>
    <t>SI, 08/06/2023</t>
  </si>
  <si>
    <t>OCOM-008-2023</t>
  </si>
  <si>
    <t>CDP_380 22/06/2023</t>
  </si>
  <si>
    <t>https://www.secop.gov.co/CO1BusinessLine/Tendering/ProcedureEdit/View?DocUniqueIdentifier=CO1.REQ.4744017&amp;PrevCtxLbl=Work+Area&amp;PrevCtxUrl=https%3a%2f%2fwww.secop.gov.co%2fCO1BusinessLine%2fTendering%2fBuyerWorkArea%2fIndex%3fDocUniqueIdentifier%3dCO1.BDOS.4638278&amp;Messages=Modificaci%C3%B3n%20aplicada%20%20|Success</t>
  </si>
  <si>
    <t>SI, 04/07/2023</t>
  </si>
  <si>
    <t>COM_473 30/06/2023</t>
  </si>
  <si>
    <t>ADQUISICIÓN DE DOTACIÓN PARA LOS SERVIDORES PÚBLICOS DEL HOSPITAL DEPARTAMENTAL SAN ANTONIO  DE ROLDANILLO, EN CUMPLIMIENTO DE LA LEY 70 DE 1988 Y EL DECRETO 1978 DE 1989</t>
  </si>
  <si>
    <t>CNSB-013-2023</t>
  </si>
  <si>
    <t>CDP_381 22/06/2023</t>
  </si>
  <si>
    <t>CDP_389</t>
  </si>
  <si>
    <t>OSER-013-2023</t>
  </si>
  <si>
    <t>PRESTACIÓN DE SERVICIOS EN GENERACIÓN DE CONTENIDO INFORMATIVO Y ADMINISTRATIVO DE LA PÁGINA OFICIAL EN RED SOCIAL DEL HOSPITAL DEPARTAMENTAL SAN ANTONIO E.S.E. DE ROLDANILLO VALLE</t>
  </si>
  <si>
    <t>CDP_390 29/06/2023</t>
  </si>
  <si>
    <t>SI, 07/07/2023</t>
  </si>
  <si>
    <t>DIANA LORENA SASTRE GARZÓN</t>
  </si>
  <si>
    <t>https://www.secop.gov.co/CO1BusinessLine/Tendering/ProcedureEdit/View?DocUniqueIdentifier=CO1.REQ.4786093&amp;PrevCtxLbl=Work+Area&amp;PrevCtxUrl=https%3a%2f%2fwww.secop.gov.co%2fCO1BusinessLine%2fTendering%2fBuyerWorkArea%2fIndex%3fDocUniqueIdentifier%3dCO1.BDOS.4680794&amp;Messages=Modificaci%C3%B3n%20aplicada%20%20|Success</t>
  </si>
  <si>
    <t>29775354-3</t>
  </si>
  <si>
    <t>COM_1168 07/07/2023</t>
  </si>
  <si>
    <t>COM_1167 07/07/2023</t>
  </si>
  <si>
    <t>https://www.secop.gov.co/CO1BusinessLine/Tendering/ProcedureEdit/View?docUniqueIdentifier=CO1.REQ.4786754&amp;prevCtxLbl=Proceso&amp;prevCtxUrl=https%3a%2f%2fwww.secop.gov.co%3a443%2fCO1BusinessLine%2fTendering%2fBuyerWorkArea%2fIndex%3fDocUniqueIdentifier%3dCO1.BDOS.4681184</t>
  </si>
  <si>
    <t>CDP_413</t>
  </si>
  <si>
    <t>CNPS-022-2023</t>
  </si>
  <si>
    <t>PRESTACIÓN DE SERVICIO DE MAMOGRAFÍA EN EL HOSPITAL DEPARTAMENTAL SAN ANTONIO E.S.E. DE ROLDANILLO VALLE</t>
  </si>
  <si>
    <t>CDP_412 04/07/2023</t>
  </si>
  <si>
    <t>https://www.secop.gov.co/CO1BusinessLine/Tendering/ProcedureEdit/View?ProfileName=CCE-11-Procedimiento_Publicidad&amp;PPI=CO1.PPI.26133137&amp;DocUniqueName=Consulta&amp;DocTypeName=NextWay.Entities.Marketplace.Tendering.ProcedureRequest&amp;ProfileVersion=11&amp;DocUniqueIdentifier=CO1.REQ.4821483&amp;prevCtxUrl=https%3a%2f%2fwww.secop.gov.co%2fCO1BusinessLine%2fTendering%2fBuyerWorkArea%2fIndex%3fDocUniqueIdentifier%3dCO1.BDOS.4715583&amp;prevCtxLbl=&amp;Messages=Publicado%20|Success</t>
  </si>
  <si>
    <t>SI, 11/07/2023</t>
  </si>
  <si>
    <t>COM_1174 11/07/2023</t>
  </si>
  <si>
    <t>COM_1171</t>
  </si>
  <si>
    <t>COM_1170</t>
  </si>
  <si>
    <t>OSER-014-2023</t>
  </si>
  <si>
    <t>PRESTACIÓN DE SERVICIO DE TRANSPORTE ASISTENCIAL BÁSICO (TAB) INTERINSTITUCIONAL PARA USUARIOS DEL HOSPITAL DEPARTAMENTAL SAN ANTONIO E.S.E. DE ROLDANILLO VALLE</t>
  </si>
  <si>
    <t>CDP_414 09/07/2023</t>
  </si>
  <si>
    <t>891900790-5</t>
  </si>
  <si>
    <t>CUERPO DE BOMBEROS VOLUNTARIOS DE ROLDANILLO</t>
  </si>
  <si>
    <t>https://www.secop.gov.co/CO1BusinessLine/Tendering/ProcedureEdit/View?ProfileName=CCE-11-Procedimiento_Publicidad&amp;PPI=CO1.PPI.26201879&amp;DocUniqueName=Consulta&amp;DocTypeName=NextWay.Entities.Marketplace.Tendering.ProcedureRequest&amp;ProfileVersion=11&amp;DocUniqueIdentifier=CO1.REQ.4835764&amp;prevCtxUrl=https%3a%2f%2fwww.secop.gov.co%2fCO1BusinessLine%2fTendering%2fBuyerWorkArea%2fIndex%3fDocUniqueIdentifier%3dCO1.BDOS.4729719&amp;prevCtxLbl=&amp;Messages=Publicado%20|Success</t>
  </si>
  <si>
    <t>SI, 14/07/2023</t>
  </si>
  <si>
    <t>COM_1179 14/07/2023</t>
  </si>
  <si>
    <t>OCOM-009-2023</t>
  </si>
  <si>
    <t>CDP_419 09/07/2023</t>
  </si>
  <si>
    <t>CDP_440</t>
  </si>
  <si>
    <t>COM_1200</t>
  </si>
  <si>
    <t>https://www.secop.gov.co/CO1BusinessLine/Tendering/ProcedureEdit/View?docUniqueIdentifier=CO1.REQ.4407601&amp;prevCtxLbl=Proceso&amp;prevCtxUrl=https%3a%2f%2fwww.secop.gov.co%3a443%2fCO1BusinessLine%2fTendering%2fBuyerWorkArea%2fIndex%3fDocUniqueIdentifier%3dCO1.BDOS.4307094</t>
  </si>
  <si>
    <t>https://www.secop.gov.co/CO1BusinessLine/Tendering/ProcedureEdit/View?docUniqueIdentifier=CO1.REQ.4400063&amp;prevCtxLbl=Proceso&amp;prevCtxUrl=https%3a%2f%2fwww.secop.gov.co%3a443%2fCO1BusinessLine%2fTendering%2fBuyerWorkArea%2fIndex%3fDocUniqueIdentifier%3dCO1.BDOS.4300357</t>
  </si>
  <si>
    <t>SI, 08/08/2023</t>
  </si>
  <si>
    <t>COM_1227 03/08/2023</t>
  </si>
  <si>
    <t>https://www.secop.gov.co/CO1BusinessLine/Tendering/ProcedureEdit/View?docUniqueIdentifier=CO1.REQ.4890168&amp;prevCtxLbl=Proceso&amp;prevCtxUrl=https%3a%2f%2fwww.secop.gov.co%3a443%2fCO1BusinessLine%2fTendering%2fBuyerWorkArea%2fIndex%3fDocUniqueIdentifier%3dCO1.BDOS.4782482</t>
  </si>
  <si>
    <t>SI, 03/08/2023</t>
  </si>
  <si>
    <t>CNPS-023-2023</t>
  </si>
  <si>
    <t>SERVICIOS DE USO DE SOFTWARE “ARCHIVO CENTRAL DIGITAL” EN AMBIENTE WEB PARA LA DIGITALIZACIÓN, ORGANIZACIÓN Y CONSERVACIÓN DEL ARCHIVO CENTRAL DEL HOSPITAL DEPARTAMENTAL SAN ANTONIO E.S.E. DE ROLDANILLO VALLE</t>
  </si>
  <si>
    <t>901393703-3</t>
  </si>
  <si>
    <t>ALTABASE S.A.S.</t>
  </si>
  <si>
    <t>CDP_476 08/08/2023</t>
  </si>
  <si>
    <t>SI, 17/08/2023</t>
  </si>
  <si>
    <t>https://www.secop.gov.co/CO1BusinessLine/Tendering/ProcedureEdit/View?ProfileName=CCE-11-Procedimiento_Publicidad&amp;PPI=CO1.PPI.26789377&amp;DocUniqueName=Consulta&amp;DocTypeName=NextWay.Entities.Marketplace.Tendering.ProcedureRequest&amp;ProfileVersion=11&amp;DocUniqueIdentifier=CO1.REQ.4957944&amp;prevCtxUrl=https%3a%2f%2fwww.secop.gov.co%2fCO1BusinessLine%2fTendering%2fBuyerWorkArea%2fIndex%3fDocUniqueIdentifier%3dCO1.BDOS.4849137&amp;prevCtxLbl=&amp;Messages=Publicado%20|Success</t>
  </si>
  <si>
    <t>OCOM-010-2023</t>
  </si>
  <si>
    <t>COMPRA DE MOBILIARIO REQUERIDO PARA EL AREA DE IMÁGENES DIAGNOSTICAS DEL HOSPITAL DEPARTAMENTAL SAN ANTONIO ESE DE ROLDANILLO VALLE</t>
  </si>
  <si>
    <t>CDP_1376 14/08/2023</t>
  </si>
  <si>
    <t>CNPS-024-2023</t>
  </si>
  <si>
    <t>CDP_1365 16/08/2023</t>
  </si>
  <si>
    <t>PRESTACIÓN DE SERVICIOS PROFESIONALES EN REVISORIA FISCAL EN EL HOSPITAL DEPARTAMENTAL SAN ANTONIO E.S.E. DE ROLDANILLO VALLE</t>
  </si>
  <si>
    <t xml:space="preserve">56101504          56101522   </t>
  </si>
  <si>
    <t>COM_1235 17/08/2023</t>
  </si>
  <si>
    <t>CDP_1379</t>
  </si>
  <si>
    <t>KRESTON RM S.A.</t>
  </si>
  <si>
    <t>800059311-2</t>
  </si>
  <si>
    <t>COM_1254</t>
  </si>
  <si>
    <t>23/08/20203</t>
  </si>
  <si>
    <t>https://www.secop.gov.co/CO1BusinessLine/Tendering/ProcedureEdit/View?ProfileName=CCE-11-Procedimiento_Publicidad&amp;PPI=CO1.PPI.26872888&amp;DocUniqueName=Consulta&amp;DocTypeName=NextWay.Entities.Marketplace.Tendering.ProcedureRequest&amp;ProfileVersion=11&amp;DocUniqueIdentifier=CO1.REQ.4974726&amp;prevCtxUrl=https%3a%2f%2fwww.secop.gov.co%2fCO1BusinessLine%2fTendering%2fBuyerWorkArea%2fIndex%3fDocUniqueIdentifier%3dCO1.BDOS.4866413&amp;prevCtxLbl=&amp;Messages=Publicado%20|Success</t>
  </si>
  <si>
    <t>SI, 23/08/2023</t>
  </si>
  <si>
    <t>COM_1260 23/08/2023</t>
  </si>
  <si>
    <t>https://www.secop.gov.co/CO1BusinessLine/Tendering/ProcedureEdit/View?DocUniqueIdentifier=CO1.REQ.4969497&amp;PrevCtxLbl=Work+Area&amp;PrevCtxUrl=https%3a%2f%2fwww.secop.gov.co%2fCO1BusinessLine%2fTendering%2fBuyerWorkArea%2fIndex%3fDocUniqueIdentifier%3dCO1.BDOS.4861182&amp;Messages=Modificaci%C3%B3n%20aplicada%20%20|Success</t>
  </si>
  <si>
    <t>SI, 25/08/2023</t>
  </si>
  <si>
    <t>COM_1266 25/08/2023</t>
  </si>
  <si>
    <t>CDP_1392</t>
  </si>
  <si>
    <t>COM_1270</t>
  </si>
  <si>
    <t>SI, 05/09/2023</t>
  </si>
  <si>
    <t>SI, 06/09/2023</t>
  </si>
  <si>
    <t>OCOM-011-2023</t>
  </si>
  <si>
    <t>COMPRA DE AGUJAS SEMI-AUTOMÁTICA PARA BIOPSIA REQUERIDAS EN EL HOSPITAL DEPARTAMENTAL SAN ANTONIO E.S.E. DE ROLDANILLO VALLE</t>
  </si>
  <si>
    <t>CDP_1412 01/09/2023</t>
  </si>
  <si>
    <t>PRESTACION DE SERVICIOS DE APOYO A LA GESTION EN AVALUO DE MUEBLES, ENSERES Y EQUIPOS DE OFICINA PERTENECIENTES AL HOSPITAL DEPARTAMENTAL SAN ANTONIO ESE DE ROLDANILLO VALLE</t>
  </si>
  <si>
    <t>SH CURE S.A.S.</t>
  </si>
  <si>
    <t>901523102-6</t>
  </si>
  <si>
    <t>OSER-015-2023</t>
  </si>
  <si>
    <t>JORGE IVAN BENITEZ RODRIGUEZ</t>
  </si>
  <si>
    <t>CDP_1416 11/09/2023</t>
  </si>
  <si>
    <t>https://www.secop.gov.co/CO1BusinessLine/Tendering/ProcedureEdit/View?ProfileName=CCE-11-Procedimiento_Publicidad&amp;PPI=CO1.PPI.27304012&amp;DocUniqueName=Consulta&amp;DocTypeName=NextWay.Entities.Marketplace.Tendering.ProcedureRequest&amp;ProfileVersion=11&amp;DocUniqueIdentifier=CO1.REQ.5060532&amp;prevCtxUrl=https%3a%2f%2fwww.secop.gov.co%2fCO1BusinessLine%2fTendering%2fBuyerWorkArea%2fIndex%3fDocUniqueIdentifier%3dCO1.BDOS.4950259&amp;prevCtxLbl=&amp;Messages=Publicado%20|Success</t>
  </si>
  <si>
    <t>SI, 15/09/2023</t>
  </si>
  <si>
    <t>https://www.secop.gov.co/CO1BusinessLine/Tendering/ProcedureEdit/View?docUniqueIdentifier=CO1.REQ.5041074&amp;prevCtxLbl=Proceso&amp;prevCtxUrl=https%3a%2f%2fwww.secop.gov.co%3a443%2fCO1BusinessLine%2fTendering%2fBuyerWorkArea%2fIndex%3fDocUniqueIdentifier%3dCO1.BDOS.4931368</t>
  </si>
  <si>
    <t>SI, 14/09/2023</t>
  </si>
  <si>
    <t>COM_1309 14/09/2023</t>
  </si>
  <si>
    <t>COM_1310 15/09/2023</t>
  </si>
  <si>
    <t>CDP_1423</t>
  </si>
  <si>
    <t>COM_1322</t>
  </si>
  <si>
    <t>OCOM-012-2023</t>
  </si>
  <si>
    <t>CDP_1424 13/09/2023</t>
  </si>
  <si>
    <t>https://www.secop.gov.co/CO1BusinessLine/Tendering/ProcedureEdit/View?DocUniqueIdentifier=CO1.REQ.5097270&amp;PrevCtxLbl=Work+Area&amp;PrevCtxUrl=https%3a%2f%2fwww.secop.gov.co%2fCO1BusinessLine%2fTendering%2fBuyerWorkArea%2fIndex%3fDocUniqueIdentifier%3dCO1.BDOS.4985946&amp;Messages=Modificaci%C3%B3n%20aplicada%20%20|Success</t>
  </si>
  <si>
    <t>SI, 29/09/2023</t>
  </si>
  <si>
    <t>COM_1324 29/09/2023</t>
  </si>
  <si>
    <t>PRESTACIÓN DE SERVICIOS PROFESIONALES COMO MEDICO ESPECIALISTA EN ANESTESIOLOGIA EN EL HOSPITAL DEPARTAMENTAL SAN ANTONIO ESE DE ROLDANILLO VALLE</t>
  </si>
  <si>
    <t>JOHN EDWAR SANCLEMENTE MEJIA</t>
  </si>
  <si>
    <t>CNPS-025-2023</t>
  </si>
  <si>
    <t>https://www.secop.gov.co/CO1BusinessLine/Tendering/ProcedureEdit/View?ProfileName=CCE-11-Procedimiento_Publicidad&amp;PPI=CO1.PPI.27607268&amp;DocUniqueName=Consulta&amp;DocTypeName=NextWay.Entities.Marketplace.Tendering.ProcedureRequest&amp;ProfileVersion=11&amp;DocUniqueIdentifier=CO1.REQ.5118900&amp;prevCtxUrl=https%3a%2f%2fwww.secop.gov.co%2fCO1BusinessLine%2fTendering%2fBuyerWorkArea%2fIndex%3fDocUniqueIdentifier%3dCO1.BDOS.5007524&amp;prevCtxLbl=&amp;Messages=Publicado%20|Success</t>
  </si>
  <si>
    <t>SI, 02/10/2023</t>
  </si>
  <si>
    <t>COM_1336 02/10/2023</t>
  </si>
  <si>
    <t>18/08/2023         09/10/2023</t>
  </si>
  <si>
    <t>CNPS-026-2023</t>
  </si>
  <si>
    <t>PRESTACION DE SERVICIOS DE INTERVENTORIA INTEGRAL TECNICA, ADMINISTRATIVA Y FINANCIERA EN LA EJECUCIÓN Y CUMPLIMIENTO DEL CONTRATO 1.220.02-12-19-0309 DE 2023 Y LOS ANEXOS TÉCNICOS QUE FORMAN PARTE INTEGRAL DE ESTE CONTRATO.</t>
  </si>
  <si>
    <t>CDP_1445 09/10/2023</t>
  </si>
  <si>
    <t>OSER-016-2023</t>
  </si>
  <si>
    <t>PRESTACION DE SERVICIOS DE ACOMPAÑAMIENTO EN EMISIÓN AUDIOVISUAL DE LAS CAMPAÑAS INSTITUCIONALES Y CONTENIDO INFORMATIVO DEL HOSPITAL DEPARTAMENTAL SAN ANTONIO E.S.E. DE ROLDANILLO VALLE</t>
  </si>
  <si>
    <t>1007550247-8</t>
  </si>
  <si>
    <t>VALENTINA VELANDIA CANO</t>
  </si>
  <si>
    <t>COMPRA DE ESPUMAS CON FORRO Y COLCHONETAS ANTIFLUIDO REQUERIDAS EN ÁREAS ASISTENCIALES DEL HOSPITAL DEPARTAMENTAL SAN ANTONIO E.S.E. DE ROLDANILLO VALLE.</t>
  </si>
  <si>
    <t>PRESTACION DE SERVICIOS EN EL PROCESO DE CONTROL DE PLAGAS EN EL HOSPITAL DEPARTAMENTAL SAN ANTONIO ESE DE ROLDANILLO VALLE, COMO ACCIONES DE IMPLEMENTACIÓN DEL PLAN AMBIENTAL</t>
  </si>
  <si>
    <t>PRESTACION DE SERVICIOS EN LOGISTICA PARA EL DESARROLLO DE ACTIVIDAD DEL PROGRAMA DE BIENESTAR SOCIAL DEL HOSPITAL DEPARTAMENTAL SAN ANTONIO ESE DE ROLDANILLO VALLE</t>
  </si>
  <si>
    <t>https://www.secop.gov.co/CO1BusinessLine/Tendering/ProcedureEdit/View?ProfileName=CCE-11-Procedimiento_Publicidad&amp;PPI=CO1.PPI.27896646&amp;DocUniqueName=Consulta&amp;DocTypeName=NextWay.Entities.Marketplace.Tendering.ProcedureRequest&amp;ProfileVersion=11&amp;DocUniqueIdentifier=CO1.REQ.5176507&amp;prevCtxUrl=https%3a%2f%2fwww.secop.gov.co%2fCO1BusinessLine%2fTendering%2fBuyerWorkArea%2fIndex%3fDocUniqueIdentifier%3dCO1.BDOS.5062490&amp;prevCtxLbl=&amp;Messages=Publicado%20|Success</t>
  </si>
  <si>
    <t>SI, 18/10/2023</t>
  </si>
  <si>
    <t>COM_1345 18/10/2023</t>
  </si>
  <si>
    <t>CDP_1452 01/10/2023</t>
  </si>
  <si>
    <t>OSER-017-2023</t>
  </si>
  <si>
    <t>CDP_1451 01/10/2023</t>
  </si>
  <si>
    <t>https://www.secop.gov.co/CO1BusinessLine/Tendering/ProcedureEdit/View?ProfileName=CCE-11-Procedimiento_Publicidad&amp;PPI=CO1.PPI.27904253&amp;DocUniqueName=Consulta&amp;DocTypeName=NextWay.Entities.Marketplace.Tendering.ProcedureRequest&amp;ProfileVersion=11&amp;DocUniqueIdentifier=CO1.REQ.5177659&amp;prevCtxUrl=https%3a%2f%2fwww.secop.gov.co%2fCO1BusinessLine%2fTendering%2fBuyerWorkArea%2fIndex%3fDocUniqueIdentifier%3dCO1.BDOS.5064193&amp;prevCtxLbl=&amp;Messages=Publicado%20|Success</t>
  </si>
  <si>
    <t>https://www.secop.gov.co/CO1BusinessLine/Tendering/ProcedureEdit/View?ProfileName=CCE-11-Procedimiento_Publicidad&amp;PPI=CO1.PPI.27908664&amp;DocUniqueName=Consulta&amp;DocTypeName=NextWay.Entities.Marketplace.Tendering.ProcedureRequest&amp;ProfileVersion=11&amp;DocUniqueIdentifier=CO1.REQ.5178663&amp;prevCtxUrl=https%3a%2f%2fwww.secop.gov.co%2fCO1BusinessLine%2fTendering%2fBuyerWorkArea%2fIndex%3fDocUniqueIdentifier%3dCO1.BDOS.5065261&amp;prevCtxLbl=&amp;Messages=Publicado%20|Success</t>
  </si>
  <si>
    <t>COM_1346 18/10/2023</t>
  </si>
  <si>
    <t>COM_1364 18/10/2023</t>
  </si>
  <si>
    <t>CDP_1435    29/09/2023</t>
  </si>
  <si>
    <t>SI, 03/11/2023</t>
  </si>
  <si>
    <t>CDP_1478</t>
  </si>
  <si>
    <t>COM_1396</t>
  </si>
  <si>
    <t>COMPRA DE ELECTRODOS REQUERIDOS POR EL AREA DE CIRUGIA DEL HOSPITAL DEPARTAMENTAL SAN ANTONIO ESE DE ROLDANILLO VALLE</t>
  </si>
  <si>
    <t>OCOM-013-2023</t>
  </si>
  <si>
    <t>CDP_1498 16/11/2023</t>
  </si>
  <si>
    <t>24/04/2023              29/09/2023          20/11/2023</t>
  </si>
  <si>
    <t>CDP_1434            CDP_1516</t>
  </si>
  <si>
    <t>CDP_1517</t>
  </si>
  <si>
    <t>11/09/2023                                    21/11/2023</t>
  </si>
  <si>
    <t>CDP_1519</t>
  </si>
  <si>
    <t>12/09/2023                         21/11/2023</t>
  </si>
  <si>
    <t>CDP_1415                          CDP_1520</t>
  </si>
  <si>
    <t>CDP_1521</t>
  </si>
  <si>
    <t>CDP_1502</t>
  </si>
  <si>
    <t>CDP_1518</t>
  </si>
  <si>
    <t>COM_1329                       COM_1426</t>
  </si>
  <si>
    <t>COM_1427</t>
  </si>
  <si>
    <t>COM_1428</t>
  </si>
  <si>
    <t>COM_1307                          COM_1429</t>
  </si>
  <si>
    <t>COM_1432</t>
  </si>
  <si>
    <t>COM_1430</t>
  </si>
  <si>
    <t>COM_1431</t>
  </si>
  <si>
    <t>https://www.secop.gov.co/CO1BusinessLine/Tendering/ProcedureEdit/View?DocUniqueIdentifier=CO1.REQ.5309067&amp;PrevCtxLbl=Work+Area&amp;PrevCtxUrl=https%3a%2f%2fwww.secop.gov.co%2fCO1BusinessLine%2fTendering%2fBuyerWorkArea%2fIndex%3fDocUniqueIdentifier%3dCO1.BDOS.5193530&amp;Messages=Modificaci%C3%B3n%20aplicada%20%20|Success</t>
  </si>
  <si>
    <t>SI, 23/11/2023</t>
  </si>
  <si>
    <t>CDP_1515</t>
  </si>
  <si>
    <t>COM_1435</t>
  </si>
  <si>
    <t>OCOM-014-2023</t>
  </si>
  <si>
    <t>ADQUISICIÓN Y RENOVACIÓN DE EQUIPOS DE OFICINA REQUERIDOS POR LA OFICINA DE GERENCIA DEL HOSPITAL DEPARTAMENTAL SAN ANTONIO E.S.E. DE ROLDANILLO VALLE</t>
  </si>
  <si>
    <t>CDP_1501 16/11/2023</t>
  </si>
  <si>
    <t>COM_1434 23/11/2023</t>
  </si>
  <si>
    <t>DESARROLLO DE ACTIVIDADES PARA LA INTEGRACIÓN Y CELEBRACIÓN DEL ACTIVIDADES NAVIDEÑAS EN EL MARCO  DEL PROGRAMA DE BIENESTAR SOCIAL INSTITUCIONAL DEL HOSPITAL DEPARTAMENTAL SAN ANTONIO ESE DE ROLDANILLO VALLE</t>
  </si>
  <si>
    <t>OCOM-015-2023</t>
  </si>
  <si>
    <t>OSER-018-2023</t>
  </si>
  <si>
    <t>MEJOR VIVIR SOLUCIONES INTEGRALES S.A.S.</t>
  </si>
  <si>
    <t>900657120-0</t>
  </si>
  <si>
    <t>LINA MARIA REYES QUINTERO</t>
  </si>
  <si>
    <t>https://www.secop.gov.co/CO1BusinessLine/Tendering/ProcedureEdit/View?DocUniqueIdentifier=CO1.REQ.5343256&amp;PrevCtxLbl=Work+Area&amp;PrevCtxUrl=https%3a%2f%2fwww.secop.gov.co%2fCO1BusinessLine%2fTendering%2fBuyerWorkArea%2fIndex%3fDocUniqueIdentifier%3dCO1.BDOS.5226453&amp;Messages=Modificaci%C3%B3n%20aplicada%20%20|Success</t>
  </si>
  <si>
    <t>SI, 30/11/2023</t>
  </si>
  <si>
    <t>PRESTACION DE SERVICIOS DE FORTALECIMIENTO, ACOMPAÑAMIENTO Y APOYO TECNICO REQUERIDO EN EL PROCESO DE SALUD PUBLICA, QUE CORRESPONDE A LA EJECUCION DEL CONTRATO No. 1.220.02-12-19-0496 DE 2023, SUSCRITO CON LA SECRETARIA DE SALUD DEPARTAMENTAL DEL VALLE DEL CAUCA, DESCRITAS EN EL ANEXO TECNICO</t>
  </si>
  <si>
    <t>COM_1452</t>
  </si>
  <si>
    <t>COM_1451 30/11/2023</t>
  </si>
  <si>
    <t>https://www.secop.gov.co/CO1BusinessLine/Tendering/ProcedureEdit/View?DocUniqueIdentifier=CO1.REQ.5348952&amp;PrevCtxLbl=Work+Area&amp;PrevCtxUrl=https%3a%2f%2fwww.secop.gov.co%2fCO1BusinessLine%2fTendering%2fBuyerWorkArea%2fIndex%3fDocUniqueIdentifier%3dCO1.BDOS.5232219&amp;Messages=Modificaci%C3%B3n%20aplicada%20%20|Success</t>
  </si>
  <si>
    <t>SI, 01/12/2023</t>
  </si>
  <si>
    <t>CDP_1530 24/11/2023</t>
  </si>
  <si>
    <t>OSCAR MARINO UNDA FIGUEROA</t>
  </si>
  <si>
    <t>CDP_1499 16/11/2023</t>
  </si>
  <si>
    <t>CDP_1532 27/11/2023</t>
  </si>
  <si>
    <t>OSER-019-2023</t>
  </si>
  <si>
    <t>85121700           85101600</t>
  </si>
  <si>
    <t>SANEAMIENTO AMBIENTAL EAT</t>
  </si>
  <si>
    <t>821002059-1</t>
  </si>
  <si>
    <t>CDP_1500 16/11/2023</t>
  </si>
  <si>
    <t>https://www.secop.gov.co/CO1BusinessLine/Tendering/ProcedureEdit/View?DocUniqueIdentifier=CO1.REQ.5348832&amp;PrevCtxLbl=Work+Area&amp;PrevCtxUrl=https%3a%2f%2fwww.secop.gov.co%2fCO1BusinessLine%2fTendering%2fBuyerWorkArea%2fIndex%3fDocUniqueIdentifier%3dCO1.BDOS.5232197&amp;Messages=Modificaci%C3%B3n%20aplicada%20%20|Success</t>
  </si>
  <si>
    <t>COM_1461 01/12/2023</t>
  </si>
  <si>
    <t>COM_1462 01/12/2023</t>
  </si>
  <si>
    <t>SI, 07/12/2023</t>
  </si>
  <si>
    <t>CDP_1528</t>
  </si>
  <si>
    <t>SI, 07/12/203</t>
  </si>
  <si>
    <t>https://www.secop.gov.co/CO1BusinessLine/Tendering/ProcedureEdit/View?DocUniqueIdentifier=CO1.REQ.5378660&amp;PrevCtxLbl=Work+Area&amp;PrevCtxUrl=https%3a%2f%2fwww.secop.gov.co%2fCO1BusinessLine%2fTendering%2fBuyerWorkArea%2fIndex%3fDocUniqueIdentifier%3dCO1.BDOS.5261379&amp;Messages=Modificaci%C3%B3n%20aplicada%20%20|Success</t>
  </si>
  <si>
    <t>COM_1468 07/12/2023</t>
  </si>
  <si>
    <t>CNPS-027-2023</t>
  </si>
  <si>
    <t>CNPS-028-2023</t>
  </si>
  <si>
    <t>CDP_1522 16/11/2023</t>
  </si>
  <si>
    <t>https://www.secop.gov.co/CO1BusinessLine/Tendering/ProcedureEdit/View?docUniqueIdentifier=CO1.REQ.5369336&amp;prevCtxLbl=Proceso&amp;prevCtxUrl=https%3a%2f%2fwww.secop.gov.co%3a443%2fCO1BusinessLine%2fTendering%2fBuyerWorkArea%2fIndex%3fDocUniqueIdentifier%3dCO1.BDOS.5252605</t>
  </si>
  <si>
    <t>OCOM-016-2023</t>
  </si>
  <si>
    <t>COMPRA DE INCLUBADORA NEONATAL CERRADA Y LAMPARA DE CALOR RADIENTE REQUERIDA EN EL AREA PARTOS DEL HOSPITAL DEPARTAMENTAL SAN ANTONIO E.S.E. DE ROLDANILLO VALLE</t>
  </si>
  <si>
    <t>CDP_1533 27/11/2023</t>
  </si>
  <si>
    <t>245010301               245020901</t>
  </si>
  <si>
    <t>COM_1472 07/12/2023</t>
  </si>
  <si>
    <t>SI, 14/12/2023</t>
  </si>
  <si>
    <t>https://www.secop.gov.co/CO1BusinessLine/Tendering/ProcedureEdit/View?DocUniqueIdentifier=CO1.REQ.5406735&amp;PrevCtxLbl=Work+Area&amp;PrevCtxUrl=https%3a%2f%2fwww.secop.gov.co%2fCO1BusinessLine%2fTendering%2fBuyerWorkArea%2fIndex%3fDocUniqueIdentifier%3dCO1.BDOS.5289331&amp;Messages=Modificaci%C3%B3n%20aplicada%20%20|Success</t>
  </si>
  <si>
    <t>https://www.secop.gov.co/CO1BusinessLine/Tendering/ProcedureEdit/View?DocUniqueIdentifier=CO1.REQ.5407881&amp;PrevCtxLbl=Work+Area&amp;PrevCtxUrl=https%3a%2f%2fwww.secop.gov.co%2fCO1BusinessLine%2fTendering%2fBuyerWorkArea%2fIndex%3fDocUniqueIdentifier%3dCO1.BDOS.5290172&amp;Messages=Modificaci%C3%B3n%20aplicada%20%20|Success</t>
  </si>
  <si>
    <t>ANNMED IMPORTADORA MEDICA SAS</t>
  </si>
  <si>
    <t>901674227-5</t>
  </si>
  <si>
    <t>CDP_1551</t>
  </si>
  <si>
    <t>COM_1493 14/12/2023</t>
  </si>
  <si>
    <t>COM_1513 14/12/2023</t>
  </si>
  <si>
    <t xml:space="preserve">COM_1519 </t>
  </si>
  <si>
    <t>8/11/2023       22/12/2023</t>
  </si>
  <si>
    <t>CDP_1477                     CDP_1581</t>
  </si>
  <si>
    <t>COM_1397               COM_1526</t>
  </si>
  <si>
    <t>SI, 04/01/2024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</si>
</sst>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18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indexed="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s>
  <cellStyleXfs count="4">
    <xf numFmtId="0" fontId="0" fillId="0" borderId="0"/>
    <xf numFmtId="0" fontId="182" fillId="0" borderId="0"/>
    <xf numFmtId="0" fontId="182" fillId="0" borderId="0"/>
    <xf numFmtId="0" fontId="184" fillId="0" borderId="0"/>
  </cellStyleXfs>
  <cellXfs count="235">
    <xf numFmtId="0" fontId="0" fillId="0" borderId="0" xfId="0"/>
    <xf numFmtId="0" fontId="181" fillId="0" borderId="0" xfId="0" applyFont="1"/>
    <xf numFmtId="0" fontId="181" fillId="2" borderId="1" xfId="0" applyFont="1" applyFill="1" applyBorder="1" applyAlignment="1">
      <alignment horizontal="center" vertical="center" wrapText="1"/>
    </xf>
    <xf numFmtId="0" fontId="180" fillId="0" borderId="0" xfId="0" applyFont="1"/>
    <xf numFmtId="0" fontId="180" fillId="0" borderId="0" xfId="0" applyFont="1" applyAlignment="1">
      <alignment horizontal="center" vertical="center"/>
    </xf>
    <xf numFmtId="14" fontId="179" fillId="0" borderId="1" xfId="0" applyNumberFormat="1" applyFont="1" applyBorder="1" applyAlignment="1">
      <alignment horizontal="center" vertical="center"/>
    </xf>
    <xf numFmtId="6" fontId="179" fillId="0" borderId="1" xfId="0" applyNumberFormat="1" applyFont="1" applyBorder="1" applyAlignment="1">
      <alignment horizontal="center" vertical="center"/>
    </xf>
    <xf numFmtId="0" fontId="180" fillId="0" borderId="1" xfId="0" applyFont="1" applyBorder="1"/>
    <xf numFmtId="0" fontId="178" fillId="0" borderId="1" xfId="0" applyFont="1" applyBorder="1" applyAlignment="1">
      <alignment horizontal="center" vertical="center" wrapText="1"/>
    </xf>
    <xf numFmtId="0" fontId="178" fillId="0" borderId="1" xfId="0" applyFont="1" applyBorder="1" applyAlignment="1">
      <alignment horizontal="center" vertical="center"/>
    </xf>
    <xf numFmtId="0" fontId="177" fillId="0" borderId="1" xfId="0" applyFont="1" applyBorder="1" applyAlignment="1">
      <alignment horizontal="center" vertical="center" wrapText="1"/>
    </xf>
    <xf numFmtId="0" fontId="176" fillId="0" borderId="1" xfId="0" applyFont="1" applyBorder="1" applyAlignment="1">
      <alignment horizontal="center" vertical="center" wrapText="1"/>
    </xf>
    <xf numFmtId="0" fontId="176" fillId="0" borderId="1" xfId="0" applyFont="1" applyBorder="1" applyAlignment="1">
      <alignment horizontal="center" vertical="center"/>
    </xf>
    <xf numFmtId="0" fontId="175" fillId="0" borderId="1"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1" xfId="0" applyFont="1" applyBorder="1" applyAlignment="1">
      <alignment horizontal="center" vertical="center"/>
    </xf>
    <xf numFmtId="0" fontId="173" fillId="0" borderId="1" xfId="0" applyFont="1" applyBorder="1" applyAlignment="1">
      <alignment horizontal="center" vertical="center" wrapText="1"/>
    </xf>
    <xf numFmtId="0" fontId="173" fillId="0" borderId="1" xfId="0" applyFont="1" applyBorder="1" applyAlignment="1">
      <alignment horizontal="center" vertical="center"/>
    </xf>
    <xf numFmtId="0" fontId="172" fillId="0" borderId="1" xfId="0" applyFont="1" applyBorder="1" applyAlignment="1">
      <alignment horizontal="center" vertical="center" wrapText="1"/>
    </xf>
    <xf numFmtId="0" fontId="172" fillId="0" borderId="1" xfId="0" applyFont="1" applyBorder="1" applyAlignment="1">
      <alignment horizontal="center" vertical="center"/>
    </xf>
    <xf numFmtId="0" fontId="183" fillId="3" borderId="1" xfId="2" applyFont="1" applyFill="1" applyBorder="1" applyAlignment="1">
      <alignment horizontal="center" vertical="center" wrapText="1"/>
    </xf>
    <xf numFmtId="14" fontId="178" fillId="0" borderId="1" xfId="0" applyNumberFormat="1" applyFont="1" applyBorder="1" applyAlignment="1">
      <alignment horizontal="center" vertical="center" wrapText="1"/>
    </xf>
    <xf numFmtId="0" fontId="170" fillId="0" borderId="1" xfId="0" applyFont="1" applyBorder="1" applyAlignment="1">
      <alignment horizontal="center" vertical="center" wrapText="1"/>
    </xf>
    <xf numFmtId="0" fontId="170" fillId="0" borderId="1" xfId="0" applyFont="1" applyBorder="1" applyAlignment="1">
      <alignment horizontal="center" vertical="center"/>
    </xf>
    <xf numFmtId="0" fontId="171" fillId="0" borderId="1" xfId="0" applyFont="1" applyBorder="1" applyAlignment="1">
      <alignment horizontal="center" vertical="center" wrapText="1"/>
    </xf>
    <xf numFmtId="0" fontId="169" fillId="0" borderId="1" xfId="0" applyFont="1" applyBorder="1" applyAlignment="1">
      <alignment horizontal="center" vertical="center" wrapText="1"/>
    </xf>
    <xf numFmtId="1" fontId="178" fillId="0" borderId="1" xfId="0" applyNumberFormat="1" applyFont="1" applyBorder="1" applyAlignment="1">
      <alignment horizontal="center" vertical="center" wrapText="1"/>
    </xf>
    <xf numFmtId="14" fontId="169" fillId="0" borderId="1" xfId="0" applyNumberFormat="1" applyFont="1" applyBorder="1" applyAlignment="1">
      <alignment horizontal="center" vertical="center" wrapText="1"/>
    </xf>
    <xf numFmtId="0" fontId="168" fillId="0" borderId="1" xfId="0" applyFont="1" applyBorder="1" applyAlignment="1">
      <alignment horizontal="center" vertical="center" wrapText="1"/>
    </xf>
    <xf numFmtId="0" fontId="167" fillId="0" borderId="1" xfId="0" applyFont="1" applyBorder="1" applyAlignment="1">
      <alignment horizontal="center" vertical="center" wrapText="1"/>
    </xf>
    <xf numFmtId="0" fontId="166" fillId="0" borderId="1" xfId="0" applyFont="1" applyBorder="1" applyAlignment="1">
      <alignment horizontal="center" vertical="center" wrapText="1"/>
    </xf>
    <xf numFmtId="0" fontId="165" fillId="0" borderId="1" xfId="0" applyFont="1" applyBorder="1" applyAlignment="1">
      <alignment horizontal="center" vertical="center" wrapText="1"/>
    </xf>
    <xf numFmtId="0" fontId="164" fillId="0" borderId="1" xfId="0" applyFont="1" applyBorder="1" applyAlignment="1">
      <alignment horizontal="center" vertical="center" wrapText="1"/>
    </xf>
    <xf numFmtId="0" fontId="163" fillId="0" borderId="1" xfId="0" applyFont="1" applyBorder="1" applyAlignment="1">
      <alignment horizontal="center" vertical="center" wrapText="1"/>
    </xf>
    <xf numFmtId="0" fontId="162" fillId="0" borderId="1" xfId="0" applyFont="1" applyBorder="1" applyAlignment="1">
      <alignment horizontal="center" vertical="center" wrapText="1"/>
    </xf>
    <xf numFmtId="0" fontId="161" fillId="0" borderId="1" xfId="0" applyFont="1" applyBorder="1" applyAlignment="1">
      <alignment horizontal="center" vertical="center" wrapText="1"/>
    </xf>
    <xf numFmtId="0" fontId="160" fillId="0" borderId="1" xfId="0" applyFont="1" applyBorder="1" applyAlignment="1">
      <alignment horizontal="center" vertical="center" wrapText="1"/>
    </xf>
    <xf numFmtId="0" fontId="159" fillId="0" borderId="1" xfId="0" applyFont="1" applyBorder="1" applyAlignment="1">
      <alignment horizontal="center" vertical="center" wrapText="1"/>
    </xf>
    <xf numFmtId="0" fontId="158" fillId="0" borderId="1" xfId="0" applyFont="1" applyBorder="1" applyAlignment="1">
      <alignment horizontal="center" vertical="center" wrapText="1"/>
    </xf>
    <xf numFmtId="0" fontId="158" fillId="0" borderId="1" xfId="0" applyFont="1" applyBorder="1" applyAlignment="1">
      <alignment horizontal="center" vertical="center"/>
    </xf>
    <xf numFmtId="0" fontId="158" fillId="0" borderId="2" xfId="0" applyFont="1" applyBorder="1" applyAlignment="1">
      <alignment horizontal="center" vertical="center" wrapText="1"/>
    </xf>
    <xf numFmtId="0" fontId="158" fillId="0" borderId="2" xfId="0" applyFont="1" applyBorder="1" applyAlignment="1">
      <alignment horizontal="center" vertical="center"/>
    </xf>
    <xf numFmtId="0" fontId="157" fillId="0" borderId="1" xfId="0" applyFont="1" applyBorder="1" applyAlignment="1">
      <alignment horizontal="center" vertical="center" wrapText="1"/>
    </xf>
    <xf numFmtId="0" fontId="156" fillId="0" borderId="1" xfId="0" applyFont="1" applyBorder="1" applyAlignment="1">
      <alignment horizontal="center" vertical="center" wrapText="1"/>
    </xf>
    <xf numFmtId="0" fontId="155" fillId="0" borderId="1" xfId="0" applyFont="1" applyBorder="1" applyAlignment="1">
      <alignment horizontal="center" vertical="center" wrapText="1"/>
    </xf>
    <xf numFmtId="0" fontId="154" fillId="0" borderId="1" xfId="0" applyFont="1" applyBorder="1" applyAlignment="1">
      <alignment horizontal="center" vertical="center" wrapText="1"/>
    </xf>
    <xf numFmtId="0" fontId="153" fillId="0" borderId="1" xfId="0" applyFont="1" applyBorder="1" applyAlignment="1">
      <alignment horizontal="center" vertical="center" wrapText="1"/>
    </xf>
    <xf numFmtId="0" fontId="152" fillId="0" borderId="1" xfId="0" applyFont="1" applyBorder="1" applyAlignment="1">
      <alignment horizontal="center" vertical="center" wrapText="1"/>
    </xf>
    <xf numFmtId="0" fontId="151" fillId="0" borderId="1" xfId="0" applyFont="1" applyBorder="1" applyAlignment="1">
      <alignment horizontal="center" vertical="center" wrapText="1"/>
    </xf>
    <xf numFmtId="0" fontId="150" fillId="0" borderId="1" xfId="0" applyFont="1" applyBorder="1" applyAlignment="1">
      <alignment horizontal="center" vertical="center" wrapText="1"/>
    </xf>
    <xf numFmtId="0" fontId="148" fillId="0" borderId="1" xfId="0" applyFont="1" applyBorder="1" applyAlignment="1">
      <alignment horizontal="center" vertical="center" wrapText="1"/>
    </xf>
    <xf numFmtId="0" fontId="147" fillId="0" borderId="1" xfId="0" applyFont="1" applyBorder="1" applyAlignment="1">
      <alignment horizontal="center" vertical="center" wrapText="1"/>
    </xf>
    <xf numFmtId="0" fontId="146" fillId="0" borderId="1" xfId="0" applyFont="1" applyBorder="1" applyAlignment="1">
      <alignment horizontal="center" vertical="center" wrapText="1"/>
    </xf>
    <xf numFmtId="0" fontId="145" fillId="0" borderId="1" xfId="0" applyFont="1" applyBorder="1" applyAlignment="1">
      <alignment horizontal="center" vertical="center" wrapText="1"/>
    </xf>
    <xf numFmtId="0" fontId="144" fillId="0" borderId="1" xfId="0" applyFont="1" applyBorder="1" applyAlignment="1">
      <alignment horizontal="center" vertical="center" wrapText="1"/>
    </xf>
    <xf numFmtId="0" fontId="143" fillId="0" borderId="1" xfId="0" applyFont="1" applyBorder="1" applyAlignment="1">
      <alignment horizontal="center" vertical="center" wrapText="1"/>
    </xf>
    <xf numFmtId="0" fontId="142" fillId="0" borderId="1" xfId="0" applyFont="1" applyBorder="1" applyAlignment="1">
      <alignment horizontal="center" vertical="center" wrapText="1"/>
    </xf>
    <xf numFmtId="0" fontId="141" fillId="0" borderId="1" xfId="0" applyFont="1" applyBorder="1" applyAlignment="1">
      <alignment horizontal="center" vertical="center" wrapText="1"/>
    </xf>
    <xf numFmtId="0" fontId="140" fillId="0" borderId="1" xfId="0" applyFont="1" applyBorder="1" applyAlignment="1">
      <alignment horizontal="center" vertical="center" wrapText="1"/>
    </xf>
    <xf numFmtId="0" fontId="139" fillId="0" borderId="1" xfId="0" applyFont="1" applyBorder="1" applyAlignment="1">
      <alignment horizontal="center" vertical="center" wrapText="1"/>
    </xf>
    <xf numFmtId="0" fontId="138" fillId="0" borderId="1" xfId="0" applyFont="1" applyBorder="1" applyAlignment="1">
      <alignment horizontal="center" vertical="center" wrapText="1"/>
    </xf>
    <xf numFmtId="1" fontId="169" fillId="0" borderId="1" xfId="0" applyNumberFormat="1" applyFont="1" applyBorder="1" applyAlignment="1">
      <alignment horizontal="center" vertical="center" wrapText="1"/>
    </xf>
    <xf numFmtId="0" fontId="137" fillId="0" borderId="1" xfId="0" applyFont="1" applyBorder="1" applyAlignment="1">
      <alignment horizontal="center" vertical="center" wrapText="1"/>
    </xf>
    <xf numFmtId="0" fontId="136" fillId="0" borderId="1" xfId="0" applyFont="1" applyBorder="1" applyAlignment="1">
      <alignment horizontal="center" vertical="center" wrapText="1"/>
    </xf>
    <xf numFmtId="0" fontId="135" fillId="0" borderId="1" xfId="0" applyFont="1" applyBorder="1" applyAlignment="1">
      <alignment horizontal="center" vertical="center" wrapText="1"/>
    </xf>
    <xf numFmtId="0" fontId="134" fillId="0" borderId="1" xfId="0" applyFont="1" applyBorder="1" applyAlignment="1">
      <alignment horizontal="center" vertical="center" wrapText="1"/>
    </xf>
    <xf numFmtId="14" fontId="134" fillId="0" borderId="1" xfId="0" applyNumberFormat="1" applyFont="1" applyBorder="1" applyAlignment="1">
      <alignment horizontal="center" vertical="center" wrapText="1"/>
    </xf>
    <xf numFmtId="0" fontId="133" fillId="0" borderId="1" xfId="0" applyFont="1" applyBorder="1" applyAlignment="1">
      <alignment horizontal="center" vertical="center" wrapText="1"/>
    </xf>
    <xf numFmtId="0" fontId="132" fillId="0" borderId="1" xfId="0" applyFont="1" applyBorder="1" applyAlignment="1">
      <alignment horizontal="center" vertical="center" wrapText="1"/>
    </xf>
    <xf numFmtId="0" fontId="131" fillId="0" borderId="1" xfId="0" applyFont="1" applyBorder="1" applyAlignment="1">
      <alignment horizontal="center" vertical="center" wrapText="1"/>
    </xf>
    <xf numFmtId="14" fontId="152" fillId="0" borderId="1" xfId="0" applyNumberFormat="1" applyFont="1" applyBorder="1" applyAlignment="1">
      <alignment horizontal="center" vertical="center" wrapText="1"/>
    </xf>
    <xf numFmtId="0" fontId="130" fillId="0" borderId="1" xfId="0" applyFont="1" applyBorder="1" applyAlignment="1">
      <alignment horizontal="center" vertical="center" wrapText="1"/>
    </xf>
    <xf numFmtId="0" fontId="129" fillId="0" borderId="1" xfId="0" applyFont="1" applyBorder="1" applyAlignment="1">
      <alignment horizontal="center" vertical="center" wrapText="1"/>
    </xf>
    <xf numFmtId="0" fontId="128" fillId="0" borderId="1" xfId="0" applyFont="1" applyBorder="1" applyAlignment="1">
      <alignment horizontal="center" vertical="center" wrapText="1"/>
    </xf>
    <xf numFmtId="0" fontId="128" fillId="0" borderId="1" xfId="0" applyFont="1" applyBorder="1" applyAlignment="1">
      <alignment horizontal="center" vertical="center"/>
    </xf>
    <xf numFmtId="0" fontId="127" fillId="0" borderId="1" xfId="0" applyFont="1" applyBorder="1" applyAlignment="1">
      <alignment horizontal="center" vertical="center" wrapText="1"/>
    </xf>
    <xf numFmtId="0" fontId="127" fillId="0" borderId="1" xfId="0" applyFont="1" applyBorder="1" applyAlignment="1">
      <alignment horizontal="center" vertical="center"/>
    </xf>
    <xf numFmtId="0" fontId="126" fillId="0" borderId="1" xfId="0" applyFont="1" applyBorder="1" applyAlignment="1">
      <alignment horizontal="center" vertical="center" wrapText="1"/>
    </xf>
    <xf numFmtId="0" fontId="125" fillId="0" borderId="1" xfId="0" applyFont="1" applyBorder="1" applyAlignment="1">
      <alignment horizontal="center" vertical="center" wrapText="1"/>
    </xf>
    <xf numFmtId="0" fontId="124" fillId="0" borderId="1" xfId="0" applyFont="1" applyBorder="1" applyAlignment="1">
      <alignment horizontal="center" vertical="center" wrapText="1"/>
    </xf>
    <xf numFmtId="0" fontId="123" fillId="0" borderId="1" xfId="0" applyFont="1" applyBorder="1" applyAlignment="1">
      <alignment horizontal="center" vertical="center" wrapText="1"/>
    </xf>
    <xf numFmtId="0" fontId="122" fillId="0" borderId="1" xfId="0" applyFont="1" applyBorder="1" applyAlignment="1">
      <alignment horizontal="center" vertical="center" wrapText="1"/>
    </xf>
    <xf numFmtId="0" fontId="121" fillId="0" borderId="1" xfId="0" applyFont="1" applyBorder="1" applyAlignment="1">
      <alignment horizontal="center" vertical="center" wrapText="1"/>
    </xf>
    <xf numFmtId="0" fontId="120" fillId="0" borderId="1" xfId="0" applyFont="1" applyBorder="1" applyAlignment="1">
      <alignment horizontal="center" vertical="center" wrapText="1"/>
    </xf>
    <xf numFmtId="0" fontId="119" fillId="0" borderId="1" xfId="0" applyFont="1" applyBorder="1" applyAlignment="1">
      <alignment horizontal="center" vertical="center" wrapText="1"/>
    </xf>
    <xf numFmtId="0" fontId="118" fillId="0" borderId="1" xfId="0" applyFont="1" applyBorder="1" applyAlignment="1">
      <alignment horizontal="center" vertical="center" wrapText="1"/>
    </xf>
    <xf numFmtId="0" fontId="117" fillId="0" borderId="1" xfId="0" applyFont="1" applyBorder="1" applyAlignment="1">
      <alignment horizontal="center" vertical="center" wrapText="1"/>
    </xf>
    <xf numFmtId="0" fontId="116" fillId="0" borderId="1" xfId="0" applyFont="1" applyBorder="1" applyAlignment="1">
      <alignment horizontal="center" vertical="center" wrapText="1"/>
    </xf>
    <xf numFmtId="0" fontId="115" fillId="0" borderId="1" xfId="0" applyFont="1" applyBorder="1" applyAlignment="1">
      <alignment horizontal="center" vertical="center" wrapText="1"/>
    </xf>
    <xf numFmtId="0" fontId="115" fillId="0" borderId="1" xfId="0" applyFont="1" applyBorder="1" applyAlignment="1">
      <alignment horizontal="center" vertical="center"/>
    </xf>
    <xf numFmtId="0" fontId="114" fillId="0" borderId="1" xfId="0" applyFont="1" applyBorder="1" applyAlignment="1">
      <alignment horizontal="center" vertical="center" wrapText="1"/>
    </xf>
    <xf numFmtId="0" fontId="113" fillId="0" borderId="1" xfId="0" applyFont="1" applyBorder="1" applyAlignment="1">
      <alignment horizontal="center" vertical="center" wrapText="1"/>
    </xf>
    <xf numFmtId="0" fontId="111" fillId="0" borderId="1" xfId="0" applyFont="1" applyBorder="1" applyAlignment="1">
      <alignment horizontal="center" vertical="center" wrapText="1"/>
    </xf>
    <xf numFmtId="0" fontId="112" fillId="0" borderId="1" xfId="0" applyFont="1" applyBorder="1" applyAlignment="1">
      <alignment horizontal="center" vertical="center" wrapText="1"/>
    </xf>
    <xf numFmtId="14" fontId="110" fillId="0" borderId="1" xfId="0" applyNumberFormat="1" applyFont="1" applyBorder="1" applyAlignment="1">
      <alignment horizontal="center" vertical="center" wrapText="1"/>
    </xf>
    <xf numFmtId="0" fontId="110" fillId="0" borderId="1" xfId="0" applyFont="1" applyBorder="1" applyAlignment="1">
      <alignment horizontal="center" vertical="center" wrapText="1"/>
    </xf>
    <xf numFmtId="0" fontId="109" fillId="0" borderId="1" xfId="0" applyFont="1" applyBorder="1" applyAlignment="1">
      <alignment horizontal="center" vertical="center" wrapText="1"/>
    </xf>
    <xf numFmtId="0" fontId="108" fillId="0" borderId="1" xfId="0" applyFont="1" applyBorder="1" applyAlignment="1">
      <alignment horizontal="center" vertical="center" wrapText="1"/>
    </xf>
    <xf numFmtId="0" fontId="107" fillId="0" borderId="1" xfId="0" applyFont="1" applyBorder="1" applyAlignment="1">
      <alignment horizontal="center" vertical="center" wrapText="1"/>
    </xf>
    <xf numFmtId="0" fontId="106" fillId="0" borderId="1" xfId="0" applyFont="1" applyBorder="1" applyAlignment="1">
      <alignment horizontal="center" vertical="center" wrapText="1"/>
    </xf>
    <xf numFmtId="0" fontId="105" fillId="0" borderId="1" xfId="0" applyFont="1" applyBorder="1" applyAlignment="1">
      <alignment horizontal="center" vertical="center" wrapText="1"/>
    </xf>
    <xf numFmtId="0" fontId="104" fillId="0" borderId="1" xfId="0" applyFont="1" applyBorder="1" applyAlignment="1">
      <alignment horizontal="center" vertical="center" wrapText="1"/>
    </xf>
    <xf numFmtId="0" fontId="103" fillId="0" borderId="1" xfId="0" applyFont="1" applyBorder="1" applyAlignment="1">
      <alignment horizontal="center" vertical="center" wrapText="1"/>
    </xf>
    <xf numFmtId="0" fontId="102" fillId="0" borderId="1" xfId="0" applyFont="1" applyBorder="1" applyAlignment="1">
      <alignment horizontal="center" vertical="center" wrapText="1"/>
    </xf>
    <xf numFmtId="0" fontId="101" fillId="0" borderId="1" xfId="0" applyFont="1" applyBorder="1" applyAlignment="1">
      <alignment horizontal="center" vertical="center" wrapText="1"/>
    </xf>
    <xf numFmtId="0" fontId="100" fillId="0" borderId="1" xfId="0" applyFont="1" applyBorder="1" applyAlignment="1">
      <alignment horizontal="center" vertical="center" wrapText="1"/>
    </xf>
    <xf numFmtId="0" fontId="99" fillId="0" borderId="1" xfId="0" applyFont="1" applyBorder="1" applyAlignment="1">
      <alignment horizontal="center" vertical="center" wrapText="1"/>
    </xf>
    <xf numFmtId="0" fontId="98" fillId="0" borderId="1" xfId="0" applyFont="1" applyBorder="1" applyAlignment="1">
      <alignment horizontal="center" vertical="center" wrapText="1"/>
    </xf>
    <xf numFmtId="0" fontId="97" fillId="0" borderId="1" xfId="0" applyFont="1" applyBorder="1" applyAlignment="1">
      <alignment horizontal="center" vertical="center" wrapText="1"/>
    </xf>
    <xf numFmtId="0" fontId="96" fillId="0" borderId="1" xfId="0" applyFont="1" applyBorder="1" applyAlignment="1">
      <alignment horizontal="center" vertical="center" wrapText="1"/>
    </xf>
    <xf numFmtId="0" fontId="95" fillId="0" borderId="1" xfId="0" applyFont="1" applyBorder="1" applyAlignment="1">
      <alignment horizontal="center" vertical="center" wrapText="1"/>
    </xf>
    <xf numFmtId="0" fontId="94" fillId="0" borderId="1" xfId="0" applyFont="1" applyBorder="1" applyAlignment="1">
      <alignment horizontal="center" vertical="center" wrapText="1"/>
    </xf>
    <xf numFmtId="0" fontId="93" fillId="0" borderId="1" xfId="0" applyFont="1" applyBorder="1" applyAlignment="1">
      <alignment horizontal="center" vertical="center" wrapText="1"/>
    </xf>
    <xf numFmtId="0" fontId="93" fillId="0" borderId="1" xfId="0" applyFont="1" applyBorder="1" applyAlignment="1">
      <alignment horizontal="center" vertical="center"/>
    </xf>
    <xf numFmtId="0" fontId="92" fillId="0" borderId="1" xfId="0" applyFont="1" applyBorder="1" applyAlignment="1">
      <alignment horizontal="center" vertical="center" wrapText="1"/>
    </xf>
    <xf numFmtId="14" fontId="106" fillId="0" borderId="1" xfId="0" applyNumberFormat="1" applyFont="1" applyBorder="1" applyAlignment="1">
      <alignment horizontal="center" vertical="center" wrapText="1"/>
    </xf>
    <xf numFmtId="14" fontId="180" fillId="0" borderId="1" xfId="0" applyNumberFormat="1" applyFont="1" applyBorder="1" applyAlignment="1">
      <alignment horizontal="center" vertical="center"/>
    </xf>
    <xf numFmtId="0" fontId="91" fillId="0" borderId="1" xfId="0" applyFont="1" applyBorder="1" applyAlignment="1">
      <alignment horizontal="center" vertical="center" wrapText="1"/>
    </xf>
    <xf numFmtId="6" fontId="180" fillId="0" borderId="1" xfId="0" applyNumberFormat="1" applyFont="1" applyBorder="1" applyAlignment="1">
      <alignment horizontal="center" vertical="center"/>
    </xf>
    <xf numFmtId="0" fontId="137" fillId="0" borderId="2" xfId="0" applyFont="1" applyBorder="1" applyAlignment="1">
      <alignment horizontal="center" vertical="center" wrapText="1"/>
    </xf>
    <xf numFmtId="0" fontId="90" fillId="0" borderId="1" xfId="0" applyFont="1" applyBorder="1" applyAlignment="1">
      <alignment horizontal="center" vertical="center" wrapText="1"/>
    </xf>
    <xf numFmtId="0" fontId="89" fillId="0" borderId="1" xfId="0" applyFont="1" applyBorder="1" applyAlignment="1">
      <alignment horizontal="center" vertical="center" wrapText="1"/>
    </xf>
    <xf numFmtId="0" fontId="88" fillId="0" borderId="1" xfId="0" applyFont="1" applyBorder="1" applyAlignment="1">
      <alignment horizontal="center" vertical="center" wrapText="1"/>
    </xf>
    <xf numFmtId="0" fontId="87" fillId="0" borderId="1" xfId="0" applyFont="1" applyBorder="1" applyAlignment="1">
      <alignment horizontal="center" vertical="center" wrapText="1"/>
    </xf>
    <xf numFmtId="0" fontId="86" fillId="0" borderId="1" xfId="0" applyFont="1" applyBorder="1" applyAlignment="1">
      <alignment horizontal="center" vertical="center" wrapText="1"/>
    </xf>
    <xf numFmtId="0" fontId="85" fillId="0" borderId="1" xfId="0" applyFont="1" applyBorder="1" applyAlignment="1">
      <alignment horizontal="center" vertical="center" wrapText="1"/>
    </xf>
    <xf numFmtId="0" fontId="84" fillId="0" borderId="1" xfId="0" applyFont="1" applyBorder="1" applyAlignment="1">
      <alignment horizontal="center" vertical="center" wrapText="1"/>
    </xf>
    <xf numFmtId="0" fontId="83" fillId="0" borderId="1" xfId="0" applyFont="1" applyBorder="1" applyAlignment="1">
      <alignment horizontal="center" vertical="center" wrapText="1"/>
    </xf>
    <xf numFmtId="0" fontId="82" fillId="0" borderId="1" xfId="0" applyFont="1" applyBorder="1" applyAlignment="1">
      <alignment horizontal="center" vertical="center" wrapText="1"/>
    </xf>
    <xf numFmtId="0" fontId="81" fillId="0" borderId="1" xfId="0" applyFont="1" applyBorder="1" applyAlignment="1">
      <alignment horizontal="center" vertical="center" wrapText="1"/>
    </xf>
    <xf numFmtId="14" fontId="179" fillId="0" borderId="2" xfId="0" applyNumberFormat="1" applyFont="1" applyBorder="1" applyAlignment="1">
      <alignment horizontal="center" vertical="center"/>
    </xf>
    <xf numFmtId="6" fontId="179" fillId="0" borderId="2" xfId="0" applyNumberFormat="1" applyFont="1" applyBorder="1" applyAlignment="1">
      <alignment horizontal="center" vertical="center"/>
    </xf>
    <xf numFmtId="0" fontId="180" fillId="0" borderId="2" xfId="0" applyFont="1" applyBorder="1"/>
    <xf numFmtId="0" fontId="80" fillId="0" borderId="1" xfId="0" applyFont="1" applyBorder="1" applyAlignment="1">
      <alignment horizontal="center" vertical="center" wrapText="1"/>
    </xf>
    <xf numFmtId="0" fontId="79" fillId="0" borderId="1" xfId="0" applyFont="1" applyBorder="1" applyAlignment="1">
      <alignment horizontal="center" vertical="center" wrapText="1"/>
    </xf>
    <xf numFmtId="0" fontId="78" fillId="0" borderId="1" xfId="0" applyFont="1" applyBorder="1" applyAlignment="1">
      <alignment horizontal="center" vertical="center" wrapText="1"/>
    </xf>
    <xf numFmtId="0" fontId="77" fillId="0" borderId="1" xfId="0" applyFont="1" applyBorder="1" applyAlignment="1">
      <alignment horizontal="center" vertical="center" wrapText="1"/>
    </xf>
    <xf numFmtId="0" fontId="76" fillId="0" borderId="1" xfId="0" applyFont="1" applyBorder="1" applyAlignment="1">
      <alignment horizontal="center" vertical="center" wrapText="1"/>
    </xf>
    <xf numFmtId="0" fontId="75" fillId="0" borderId="1" xfId="0" applyFont="1" applyBorder="1" applyAlignment="1">
      <alignment horizontal="center" vertical="center" wrapText="1"/>
    </xf>
    <xf numFmtId="0" fontId="74" fillId="0" borderId="1" xfId="0" applyFont="1" applyBorder="1" applyAlignment="1">
      <alignment horizontal="center" vertical="center" wrapText="1"/>
    </xf>
    <xf numFmtId="0" fontId="73" fillId="0" borderId="1" xfId="0" applyFont="1" applyBorder="1" applyAlignment="1">
      <alignment horizontal="center" vertical="center" wrapText="1"/>
    </xf>
    <xf numFmtId="0" fontId="72" fillId="0" borderId="1" xfId="0" applyFont="1" applyBorder="1" applyAlignment="1">
      <alignment horizontal="center" vertical="center"/>
    </xf>
    <xf numFmtId="0" fontId="72" fillId="0" borderId="1" xfId="0" applyFont="1" applyBorder="1" applyAlignment="1">
      <alignment horizontal="center" vertical="center" wrapText="1"/>
    </xf>
    <xf numFmtId="0" fontId="71" fillId="0" borderId="1" xfId="0" applyFont="1" applyBorder="1" applyAlignment="1">
      <alignment horizontal="center" vertical="center" wrapText="1"/>
    </xf>
    <xf numFmtId="0" fontId="70" fillId="0" borderId="1" xfId="0" applyFont="1" applyBorder="1" applyAlignment="1">
      <alignment horizontal="center" vertical="center" wrapText="1"/>
    </xf>
    <xf numFmtId="0" fontId="69" fillId="0" borderId="1"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1" xfId="0" applyFont="1" applyBorder="1" applyAlignment="1">
      <alignment horizontal="center" vertical="center"/>
    </xf>
    <xf numFmtId="0" fontId="66"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63" fillId="0" borderId="1" xfId="0" applyFont="1" applyBorder="1" applyAlignment="1">
      <alignment horizontal="center" vertical="center" wrapText="1"/>
    </xf>
    <xf numFmtId="0" fontId="62" fillId="0" borderId="1" xfId="0" applyFont="1" applyBorder="1" applyAlignment="1">
      <alignment horizontal="center" vertical="center" wrapText="1"/>
    </xf>
    <xf numFmtId="0" fontId="61" fillId="0" borderId="1" xfId="0" applyFont="1" applyBorder="1" applyAlignment="1">
      <alignment horizontal="center" vertical="center"/>
    </xf>
    <xf numFmtId="0" fontId="61" fillId="0" borderId="1" xfId="0" applyFont="1" applyBorder="1" applyAlignment="1">
      <alignment horizontal="center" vertical="center" wrapText="1"/>
    </xf>
    <xf numFmtId="0" fontId="60" fillId="0" borderId="1" xfId="0" applyFont="1" applyBorder="1" applyAlignment="1">
      <alignment horizontal="center" vertical="center" wrapText="1"/>
    </xf>
    <xf numFmtId="14" fontId="68" fillId="0" borderId="1" xfId="0" applyNumberFormat="1" applyFont="1" applyBorder="1" applyAlignment="1">
      <alignment horizontal="center" vertical="center" wrapText="1"/>
    </xf>
    <xf numFmtId="0" fontId="59" fillId="0" borderId="1" xfId="0" applyFont="1" applyBorder="1" applyAlignment="1">
      <alignment horizontal="center" vertical="center" wrapText="1"/>
    </xf>
    <xf numFmtId="0" fontId="58" fillId="0" borderId="1" xfId="0" applyFont="1" applyBorder="1" applyAlignment="1">
      <alignment horizontal="center" vertical="center" wrapText="1"/>
    </xf>
    <xf numFmtId="1" fontId="106" fillId="0" borderId="1" xfId="0" applyNumberFormat="1" applyFont="1" applyBorder="1" applyAlignment="1">
      <alignment horizontal="center" vertical="center" wrapText="1"/>
    </xf>
    <xf numFmtId="0" fontId="57" fillId="0" borderId="1" xfId="0" applyFont="1" applyBorder="1" applyAlignment="1">
      <alignment horizontal="center" vertical="center" wrapText="1"/>
    </xf>
    <xf numFmtId="0" fontId="56"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4" fillId="0" borderId="1" xfId="0" applyFont="1" applyBorder="1" applyAlignment="1">
      <alignment horizontal="center" vertical="center" wrapText="1"/>
    </xf>
    <xf numFmtId="0" fontId="54" fillId="0" borderId="1" xfId="0" applyFont="1" applyBorder="1" applyAlignment="1">
      <alignment horizontal="center" vertical="center"/>
    </xf>
    <xf numFmtId="0" fontId="53"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48" fillId="0" borderId="1" xfId="0" applyFont="1" applyBorder="1" applyAlignment="1">
      <alignment horizontal="center" vertical="center"/>
    </xf>
    <xf numFmtId="0" fontId="48"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3" fillId="0" borderId="1" xfId="0" applyFont="1" applyBorder="1" applyAlignment="1">
      <alignment horizontal="center" vertical="center" wrapText="1"/>
    </xf>
    <xf numFmtId="14" fontId="62" fillId="0" borderId="1" xfId="0" applyNumberFormat="1" applyFont="1" applyBorder="1" applyAlignment="1">
      <alignment horizontal="center" vertical="center" wrapText="1"/>
    </xf>
    <xf numFmtId="0" fontId="42" fillId="0" borderId="1" xfId="0" applyFont="1" applyBorder="1" applyAlignment="1">
      <alignment horizontal="center" vertical="center"/>
    </xf>
    <xf numFmtId="0" fontId="41"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1" xfId="0" applyFont="1" applyBorder="1" applyAlignment="1">
      <alignment horizontal="center" vertical="center" wrapText="1"/>
    </xf>
    <xf numFmtId="6" fontId="32" fillId="0" borderId="1" xfId="0" applyNumberFormat="1" applyFont="1" applyBorder="1" applyAlignment="1">
      <alignment horizontal="center" vertical="center" wrapText="1"/>
    </xf>
    <xf numFmtId="14" fontId="32"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7" fillId="0" borderId="3" xfId="0" applyFont="1" applyBorder="1" applyAlignment="1">
      <alignment horizontal="center" vertical="center" wrapText="1"/>
    </xf>
    <xf numFmtId="0" fontId="89"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14" fontId="35"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3"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149" fillId="0" borderId="1" xfId="0" applyFont="1" applyBorder="1" applyAlignment="1">
      <alignment horizontal="center" vertical="center" wrapText="1"/>
    </xf>
    <xf numFmtId="0" fontId="21" fillId="0" borderId="1" xfId="2" applyFont="1" applyBorder="1" applyAlignment="1">
      <alignment horizontal="center" vertical="center"/>
    </xf>
    <xf numFmtId="0" fontId="21" fillId="0" borderId="1" xfId="2"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cellXfs>
  <cellStyles count="4">
    <cellStyle name="Normal" xfId="0" builtinId="0"/>
    <cellStyle name="Normal 2" xfId="2" xr:uid="{00000000-0005-0000-0000-000001000000}"/>
    <cellStyle name="Normal 3" xfId="1" xr:uid="{00000000-0005-0000-0000-000002000000}"/>
    <cellStyle name="Normal 4" xfId="3" xr:uid="{75E3890A-9872-4404-8295-00A659010C05}"/>
  </cellStyles>
  <dxfs count="0"/>
  <tableStyles count="0" defaultTableStyle="TableStyleMedium2" defaultPivotStyle="PivotStyleLight16"/>
  <colors>
    <mruColors>
      <color rgb="FF8668F2"/>
      <color rgb="FF00FFCC"/>
      <color rgb="FFCC99FF"/>
      <color rgb="FF00FF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BusinessLine/Tendering/ProcedureEdit/View?DocUniqueIdentifier=CO1.REQ.5378660&amp;PrevCtxLbl=Work+Area&amp;PrevCtxUrl=https%3a%2f%2fwww.secop.gov.co%2fCO1BusinessLine%2fTendering%2fBuyerWorkArea%2fIndex%3fDocUniqueIdentifier%3dCO1.BDOS.5261379&amp;Messages=Modificaci%C3%B3n%20aplicada%20%20|Success" TargetMode="External"/><Relationship Id="rId3" Type="http://schemas.openxmlformats.org/officeDocument/2006/relationships/hyperlink" Target="https://www.secop.gov.co/CO1BusinessLine/Tendering/ProcedureEdit/View?docUniqueIdentifier=CO1.REQ.4400063&amp;prevCtxLbl=Proceso&amp;prevCtxUrl=https%3a%2f%2fwww.secop.gov.co%3a443%2fCO1BusinessLine%2fTendering%2fBuyerWorkArea%2fIndex%3fDocUniqueIdentifier%3dCO1.BDOS.4300357" TargetMode="External"/><Relationship Id="rId7" Type="http://schemas.openxmlformats.org/officeDocument/2006/relationships/hyperlink" Target="https://www.secop.gov.co/CO1BusinessLine/Tendering/ProcedureEdit/View?docUniqueIdentifier=CO1.REQ.4890168&amp;prevCtxLbl=Proceso&amp;prevCtxUrl=https%3a%2f%2fwww.secop.gov.co%3a443%2fCO1BusinessLine%2fTendering%2fBuyerWorkArea%2fIndex%3fDocUniqueIdentifier%3dCO1.BDOS.4782482" TargetMode="External"/><Relationship Id="rId2" Type="http://schemas.openxmlformats.org/officeDocument/2006/relationships/hyperlink" Target="https://www.secop.gov.co/CO1BusinessLine/Tendering/ProcedureEdit/View?docUniqueIdentifier=CO1.REQ.4407601&amp;prevCtxLbl=Proceso&amp;prevCtxUrl=https%3a%2f%2fwww.secop.gov.co%3a443%2fCO1BusinessLine%2fTendering%2fBuyerWorkArea%2fIndex%3fDocUniqueIdentifier%3dCO1.BDOS.4307094" TargetMode="External"/><Relationship Id="rId1" Type="http://schemas.openxmlformats.org/officeDocument/2006/relationships/hyperlink" Target="https://www.secop.gov.co/CO1BusinessLine/Tendering/ProcedureEdit/View?DocUniqueIdentifier=CO1.REQ.3913366&amp;PrevCtxLbl=Work+Area&amp;PrevCtxUrl=https%3a%2f%2fwww.secop.gov.co%2fCO1BusinessLine%2fTendering%2fBuyerWorkArea%2fIndex%3fDocUniqueIdentifier%3dCO1.BDOS.3818283&amp;Messages=Modificaci%C3%B3n%20aplicada%20%20|Success" TargetMode="External"/><Relationship Id="rId6" Type="http://schemas.openxmlformats.org/officeDocument/2006/relationships/hyperlink" Target="https://www.secop.gov.co/CO1BusinessLine/Tendering/ProcedureEdit/View?DocUniqueIdentifier=CO1.REQ.4744017&amp;PrevCtxLbl=Work+Area&amp;PrevCtxUrl=https%3a%2f%2fwww.secop.gov.co%2fCO1BusinessLine%2fTendering%2fBuyerWorkArea%2fIndex%3fDocUniqueIdentifier%3dCO1.BDOS.4638278&amp;Messages=Modificaci%C3%B3n%20aplicada%20%20|Success" TargetMode="External"/><Relationship Id="rId5" Type="http://schemas.openxmlformats.org/officeDocument/2006/relationships/hyperlink" Target="https://www.secop.gov.co/CO1BusinessLine/Tendering/ProcedureEdit/View?DocUniqueIdentifier=CO1.REQ.4578235&amp;PrevCtxLbl=Work+Area&amp;PrevCtxUrl=https%3a%2f%2fwww.secop.gov.co%2fCO1BusinessLine%2fTendering%2fBuyerWorkArea%2fIndex%3fDocUniqueIdentifier%3dCO1.BDOS.4475677&amp;Messages=Modificaci%C3%B3n%20aplicada%20%20|Success" TargetMode="External"/><Relationship Id="rId4" Type="http://schemas.openxmlformats.org/officeDocument/2006/relationships/hyperlink" Target="https://www.secop.gov.co/CO1BusinessLine/Tendering/ProcedureEdit/View?DocUniqueIdentifier=CO1.REQ.4433849&amp;PrevCtxLbl=Work+Area&amp;PrevCtxUrl=https%3a%2f%2fwww.secop.gov.co%2fCO1BusinessLine%2fTendering%2fBuyerWorkArea%2fIndex%3fDocUniqueIdentifier%3dCO1.BDOS.4333123&amp;Messages=Modificaci%C3%B3n%20aplicada%20%20|Succes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CC"/>
  </sheetPr>
  <dimension ref="A1:X85"/>
  <sheetViews>
    <sheetView tabSelected="1" view="pageBreakPreview" zoomScale="55" zoomScaleNormal="70" zoomScaleSheetLayoutView="55" workbookViewId="0">
      <pane ySplit="1" topLeftCell="A2" activePane="bottomLeft" state="frozen"/>
      <selection pane="bottomLeft" activeCell="S1" sqref="S1:S1048576"/>
    </sheetView>
  </sheetViews>
  <sheetFormatPr baseColWidth="10" defaultColWidth="11.42578125" defaultRowHeight="15"/>
  <cols>
    <col min="1" max="2" width="14.5703125" style="3" customWidth="1"/>
    <col min="3" max="3" width="15.85546875" style="3" customWidth="1"/>
    <col min="4" max="4" width="19.28515625" style="3" customWidth="1"/>
    <col min="5" max="5" width="54.7109375" style="3" customWidth="1"/>
    <col min="6" max="6" width="16.5703125" style="3" customWidth="1"/>
    <col min="7" max="7" width="20.5703125" style="3" customWidth="1"/>
    <col min="8" max="8" width="18.28515625" style="3" customWidth="1"/>
    <col min="9" max="10" width="14.42578125" style="3" customWidth="1"/>
    <col min="11" max="11" width="16.5703125" style="3" customWidth="1"/>
    <col min="12" max="12" width="13" style="3" customWidth="1"/>
    <col min="13" max="13" width="12.7109375" style="3" customWidth="1"/>
    <col min="14" max="14" width="11.42578125" style="3" customWidth="1"/>
    <col min="15" max="15" width="15.140625" style="3" customWidth="1"/>
    <col min="16" max="16" width="14" style="3" customWidth="1"/>
    <col min="17" max="17" width="17.140625" style="3" customWidth="1"/>
    <col min="18" max="18" width="19" style="3" customWidth="1"/>
    <col min="19" max="20" width="16.85546875" style="3" customWidth="1"/>
    <col min="21" max="21" width="19.42578125" style="4" customWidth="1"/>
    <col min="22" max="22" width="18.85546875" style="3" customWidth="1"/>
    <col min="23" max="23" width="14" style="3" customWidth="1"/>
    <col min="24" max="24" width="12.5703125" style="3" customWidth="1"/>
    <col min="25" max="16384" width="11.42578125" style="3"/>
  </cols>
  <sheetData>
    <row r="1" spans="1:24" s="1" customFormat="1" ht="30">
      <c r="A1" s="2" t="s">
        <v>7</v>
      </c>
      <c r="B1" s="2" t="s">
        <v>125</v>
      </c>
      <c r="C1" s="2" t="s">
        <v>15</v>
      </c>
      <c r="D1" s="2" t="s">
        <v>14</v>
      </c>
      <c r="E1" s="2" t="s">
        <v>0</v>
      </c>
      <c r="F1" s="2" t="s">
        <v>1</v>
      </c>
      <c r="G1" s="2" t="s">
        <v>8</v>
      </c>
      <c r="H1" s="2" t="s">
        <v>4</v>
      </c>
      <c r="I1" s="2" t="s">
        <v>5</v>
      </c>
      <c r="J1" s="2" t="s">
        <v>2</v>
      </c>
      <c r="K1" s="2" t="s">
        <v>13</v>
      </c>
      <c r="L1" s="2" t="s">
        <v>3</v>
      </c>
      <c r="M1" s="2" t="s">
        <v>6</v>
      </c>
      <c r="N1" s="2" t="s">
        <v>9</v>
      </c>
      <c r="O1" s="2" t="s">
        <v>12</v>
      </c>
      <c r="P1" s="2" t="s">
        <v>10</v>
      </c>
      <c r="Q1" s="2" t="s">
        <v>356</v>
      </c>
      <c r="R1" s="2" t="s">
        <v>126</v>
      </c>
      <c r="S1" s="2" t="s">
        <v>16</v>
      </c>
      <c r="T1" s="2" t="s">
        <v>77</v>
      </c>
      <c r="U1" s="2" t="s">
        <v>17</v>
      </c>
      <c r="V1" s="2" t="s">
        <v>11</v>
      </c>
      <c r="W1" s="2" t="s">
        <v>123</v>
      </c>
      <c r="X1" s="2" t="s">
        <v>124</v>
      </c>
    </row>
    <row r="2" spans="1:24" ht="83.25" customHeight="1">
      <c r="A2" s="35" t="s">
        <v>186</v>
      </c>
      <c r="B2" s="25">
        <v>32101656</v>
      </c>
      <c r="C2" s="8" t="s">
        <v>18</v>
      </c>
      <c r="D2" s="67" t="s">
        <v>297</v>
      </c>
      <c r="E2" s="35" t="s">
        <v>188</v>
      </c>
      <c r="F2" s="29">
        <v>1112758201</v>
      </c>
      <c r="G2" s="35" t="s">
        <v>189</v>
      </c>
      <c r="H2" s="8" t="s">
        <v>22</v>
      </c>
      <c r="I2" s="9">
        <v>31201964</v>
      </c>
      <c r="J2" s="35" t="s">
        <v>187</v>
      </c>
      <c r="K2" s="26">
        <v>212020200701</v>
      </c>
      <c r="L2" s="36" t="s">
        <v>196</v>
      </c>
      <c r="M2" s="34" t="s">
        <v>191</v>
      </c>
      <c r="N2" s="8" t="s">
        <v>190</v>
      </c>
      <c r="O2" s="67" t="s">
        <v>298</v>
      </c>
      <c r="P2" s="27">
        <v>44936</v>
      </c>
      <c r="Q2" s="5">
        <v>45291</v>
      </c>
      <c r="R2" s="5">
        <v>45291</v>
      </c>
      <c r="S2" s="6">
        <v>3240000</v>
      </c>
      <c r="T2" s="6"/>
      <c r="U2" s="6">
        <f t="shared" ref="U2:U12" si="0">S2+T2</f>
        <v>3240000</v>
      </c>
      <c r="V2" s="7"/>
      <c r="W2" s="7"/>
      <c r="X2" s="7"/>
    </row>
    <row r="3" spans="1:24" ht="83.25" customHeight="1">
      <c r="A3" s="25" t="s">
        <v>141</v>
      </c>
      <c r="B3" s="25">
        <v>92101902</v>
      </c>
      <c r="C3" s="8" t="s">
        <v>18</v>
      </c>
      <c r="D3" s="10" t="s">
        <v>32</v>
      </c>
      <c r="E3" s="29" t="s">
        <v>29</v>
      </c>
      <c r="F3" s="29" t="s">
        <v>31</v>
      </c>
      <c r="G3" s="29" t="s">
        <v>30</v>
      </c>
      <c r="H3" s="8" t="s">
        <v>22</v>
      </c>
      <c r="I3" s="9">
        <v>31201964</v>
      </c>
      <c r="J3" s="29" t="s">
        <v>143</v>
      </c>
      <c r="K3" s="8">
        <v>245020701</v>
      </c>
      <c r="L3" s="32" t="s">
        <v>176</v>
      </c>
      <c r="M3" s="25" t="s">
        <v>133</v>
      </c>
      <c r="N3" s="8" t="s">
        <v>145</v>
      </c>
      <c r="O3" s="67" t="s">
        <v>298</v>
      </c>
      <c r="P3" s="27">
        <v>44927</v>
      </c>
      <c r="Q3" s="5">
        <v>45291</v>
      </c>
      <c r="R3" s="5">
        <v>45291</v>
      </c>
      <c r="S3" s="6">
        <v>135000000</v>
      </c>
      <c r="T3" s="6"/>
      <c r="U3" s="6">
        <f t="shared" si="0"/>
        <v>135000000</v>
      </c>
      <c r="V3" s="7"/>
      <c r="W3" s="7"/>
      <c r="X3" s="7"/>
    </row>
    <row r="4" spans="1:24" ht="83.25" customHeight="1">
      <c r="A4" s="25" t="s">
        <v>142</v>
      </c>
      <c r="B4" s="25">
        <v>80131500</v>
      </c>
      <c r="C4" s="8" t="s">
        <v>18</v>
      </c>
      <c r="D4" s="10" t="s">
        <v>32</v>
      </c>
      <c r="E4" s="43" t="s">
        <v>33</v>
      </c>
      <c r="F4" s="43" t="s">
        <v>35</v>
      </c>
      <c r="G4" s="43" t="s">
        <v>34</v>
      </c>
      <c r="H4" s="8" t="s">
        <v>22</v>
      </c>
      <c r="I4" s="9">
        <v>31201964</v>
      </c>
      <c r="J4" s="29" t="s">
        <v>144</v>
      </c>
      <c r="K4" s="8">
        <v>245020701</v>
      </c>
      <c r="L4" s="32" t="s">
        <v>178</v>
      </c>
      <c r="M4" s="25" t="s">
        <v>133</v>
      </c>
      <c r="N4" s="8" t="s">
        <v>146</v>
      </c>
      <c r="O4" s="67" t="s">
        <v>298</v>
      </c>
      <c r="P4" s="27">
        <v>44928</v>
      </c>
      <c r="Q4" s="5">
        <v>45291</v>
      </c>
      <c r="R4" s="5">
        <v>45291</v>
      </c>
      <c r="S4" s="6">
        <v>58800000</v>
      </c>
      <c r="T4" s="6"/>
      <c r="U4" s="6">
        <f t="shared" si="0"/>
        <v>58800000</v>
      </c>
      <c r="V4" s="7"/>
      <c r="W4" s="7"/>
      <c r="X4" s="7"/>
    </row>
    <row r="5" spans="1:24" ht="83.25" customHeight="1">
      <c r="A5" s="25" t="s">
        <v>127</v>
      </c>
      <c r="B5" s="25" t="s">
        <v>128</v>
      </c>
      <c r="C5" s="8" t="s">
        <v>18</v>
      </c>
      <c r="D5" s="8" t="s">
        <v>19</v>
      </c>
      <c r="E5" s="176" t="s">
        <v>23</v>
      </c>
      <c r="F5" s="29" t="s">
        <v>24</v>
      </c>
      <c r="G5" s="29" t="s">
        <v>25</v>
      </c>
      <c r="H5" s="14" t="s">
        <v>52</v>
      </c>
      <c r="I5" s="15">
        <v>66873849</v>
      </c>
      <c r="J5" s="29" t="s">
        <v>130</v>
      </c>
      <c r="K5" s="8">
        <v>245020901</v>
      </c>
      <c r="L5" s="32" t="s">
        <v>177</v>
      </c>
      <c r="M5" s="25" t="s">
        <v>133</v>
      </c>
      <c r="N5" s="8" t="s">
        <v>132</v>
      </c>
      <c r="O5" s="67" t="s">
        <v>298</v>
      </c>
      <c r="P5" s="21">
        <v>44927</v>
      </c>
      <c r="Q5" s="5">
        <v>44957</v>
      </c>
      <c r="R5" s="5">
        <v>44957</v>
      </c>
      <c r="S5" s="6">
        <v>478791400</v>
      </c>
      <c r="T5" s="6"/>
      <c r="U5" s="6">
        <f t="shared" si="0"/>
        <v>478791400</v>
      </c>
      <c r="V5" s="7"/>
      <c r="W5" s="7"/>
      <c r="X5" s="7"/>
    </row>
    <row r="6" spans="1:24" ht="83.25" customHeight="1">
      <c r="A6" s="25" t="s">
        <v>147</v>
      </c>
      <c r="B6" s="25">
        <v>84111802</v>
      </c>
      <c r="C6" s="8" t="s">
        <v>18</v>
      </c>
      <c r="D6" s="8" t="s">
        <v>19</v>
      </c>
      <c r="E6" s="184" t="s">
        <v>20</v>
      </c>
      <c r="F6" s="8">
        <v>66871206</v>
      </c>
      <c r="G6" s="146" t="s">
        <v>21</v>
      </c>
      <c r="H6" s="8" t="s">
        <v>22</v>
      </c>
      <c r="I6" s="9">
        <v>31201964</v>
      </c>
      <c r="J6" s="29" t="s">
        <v>131</v>
      </c>
      <c r="K6" s="26">
        <v>212020200801</v>
      </c>
      <c r="L6" s="32" t="s">
        <v>179</v>
      </c>
      <c r="M6" s="25" t="s">
        <v>133</v>
      </c>
      <c r="N6" s="8" t="s">
        <v>134</v>
      </c>
      <c r="O6" s="67" t="s">
        <v>298</v>
      </c>
      <c r="P6" s="27">
        <v>44928</v>
      </c>
      <c r="Q6" s="21">
        <v>45116</v>
      </c>
      <c r="R6" s="156">
        <v>45161</v>
      </c>
      <c r="S6" s="6">
        <v>14490000</v>
      </c>
      <c r="T6" s="6">
        <v>3450000</v>
      </c>
      <c r="U6" s="6">
        <f t="shared" si="0"/>
        <v>17940000</v>
      </c>
      <c r="V6" s="116">
        <v>45112</v>
      </c>
      <c r="W6" s="147" t="s">
        <v>499</v>
      </c>
      <c r="X6" s="149" t="s">
        <v>506</v>
      </c>
    </row>
    <row r="7" spans="1:24" ht="83.25" customHeight="1">
      <c r="A7" s="25" t="s">
        <v>148</v>
      </c>
      <c r="B7" s="25" t="s">
        <v>129</v>
      </c>
      <c r="C7" s="8" t="s">
        <v>18</v>
      </c>
      <c r="D7" s="8" t="s">
        <v>19</v>
      </c>
      <c r="E7" s="176" t="s">
        <v>27</v>
      </c>
      <c r="F7" s="8" t="s">
        <v>24</v>
      </c>
      <c r="G7" s="8" t="s">
        <v>25</v>
      </c>
      <c r="H7" s="8" t="s">
        <v>22</v>
      </c>
      <c r="I7" s="9">
        <v>31201964</v>
      </c>
      <c r="J7" s="29" t="s">
        <v>149</v>
      </c>
      <c r="K7" s="26">
        <v>212020200901</v>
      </c>
      <c r="L7" s="32" t="s">
        <v>180</v>
      </c>
      <c r="M7" s="25" t="s">
        <v>133</v>
      </c>
      <c r="N7" s="8" t="s">
        <v>150</v>
      </c>
      <c r="O7" s="67" t="s">
        <v>298</v>
      </c>
      <c r="P7" s="27">
        <v>44928</v>
      </c>
      <c r="Q7" s="5">
        <v>44957</v>
      </c>
      <c r="R7" s="5">
        <v>44957</v>
      </c>
      <c r="S7" s="6">
        <v>177459900</v>
      </c>
      <c r="T7" s="6"/>
      <c r="U7" s="6">
        <f t="shared" si="0"/>
        <v>177459900</v>
      </c>
      <c r="V7" s="7"/>
      <c r="W7" s="7"/>
      <c r="X7" s="7"/>
    </row>
    <row r="8" spans="1:24" ht="83.25" customHeight="1">
      <c r="A8" s="28" t="s">
        <v>151</v>
      </c>
      <c r="B8" s="25">
        <v>76111500</v>
      </c>
      <c r="C8" s="8" t="s">
        <v>18</v>
      </c>
      <c r="D8" s="8" t="s">
        <v>19</v>
      </c>
      <c r="E8" s="43" t="s">
        <v>28</v>
      </c>
      <c r="F8" s="8" t="s">
        <v>24</v>
      </c>
      <c r="G8" s="8" t="s">
        <v>25</v>
      </c>
      <c r="H8" s="8" t="s">
        <v>22</v>
      </c>
      <c r="I8" s="9">
        <v>31201964</v>
      </c>
      <c r="J8" s="28" t="s">
        <v>152</v>
      </c>
      <c r="K8" s="26">
        <v>212020200901</v>
      </c>
      <c r="L8" s="32" t="s">
        <v>181</v>
      </c>
      <c r="M8" s="28" t="s">
        <v>154</v>
      </c>
      <c r="N8" s="8" t="s">
        <v>153</v>
      </c>
      <c r="O8" s="67" t="s">
        <v>298</v>
      </c>
      <c r="P8" s="27">
        <v>44928</v>
      </c>
      <c r="Q8" s="5">
        <v>45291</v>
      </c>
      <c r="R8" s="5">
        <v>45291</v>
      </c>
      <c r="S8" s="6">
        <v>320000000</v>
      </c>
      <c r="T8" s="6"/>
      <c r="U8" s="6">
        <f t="shared" si="0"/>
        <v>320000000</v>
      </c>
      <c r="V8" s="7"/>
      <c r="W8" s="7"/>
      <c r="X8" s="7"/>
    </row>
    <row r="9" spans="1:24" ht="83.25" customHeight="1">
      <c r="A9" s="35" t="s">
        <v>157</v>
      </c>
      <c r="B9" s="30" t="s">
        <v>159</v>
      </c>
      <c r="C9" s="8" t="s">
        <v>18</v>
      </c>
      <c r="D9" s="8" t="s">
        <v>19</v>
      </c>
      <c r="E9" s="194" t="s">
        <v>47</v>
      </c>
      <c r="F9" s="194" t="s">
        <v>48</v>
      </c>
      <c r="G9" s="194" t="s">
        <v>49</v>
      </c>
      <c r="H9" s="18" t="s">
        <v>52</v>
      </c>
      <c r="I9" s="19">
        <v>66873849</v>
      </c>
      <c r="J9" s="35" t="s">
        <v>158</v>
      </c>
      <c r="K9" s="26">
        <v>245020801</v>
      </c>
      <c r="L9" s="64" t="s">
        <v>290</v>
      </c>
      <c r="M9" s="28" t="s">
        <v>154</v>
      </c>
      <c r="N9" s="8" t="s">
        <v>160</v>
      </c>
      <c r="O9" s="67" t="s">
        <v>298</v>
      </c>
      <c r="P9" s="27">
        <v>44929</v>
      </c>
      <c r="Q9" s="5">
        <v>45291</v>
      </c>
      <c r="R9" s="5">
        <v>45291</v>
      </c>
      <c r="S9" s="6">
        <v>90000000</v>
      </c>
      <c r="T9" s="6">
        <v>45000000</v>
      </c>
      <c r="U9" s="6">
        <f t="shared" si="0"/>
        <v>135000000</v>
      </c>
      <c r="V9" s="116">
        <v>45111</v>
      </c>
      <c r="W9" s="141" t="s">
        <v>488</v>
      </c>
      <c r="X9" s="149" t="s">
        <v>507</v>
      </c>
    </row>
    <row r="10" spans="1:24" ht="83.25" customHeight="1">
      <c r="A10" s="203" t="s">
        <v>168</v>
      </c>
      <c r="B10" s="8">
        <v>85121800</v>
      </c>
      <c r="C10" s="8" t="s">
        <v>18</v>
      </c>
      <c r="D10" s="8" t="s">
        <v>19</v>
      </c>
      <c r="E10" s="231" t="s">
        <v>102</v>
      </c>
      <c r="F10" s="203" t="s">
        <v>104</v>
      </c>
      <c r="G10" s="203" t="s">
        <v>103</v>
      </c>
      <c r="H10" s="18" t="s">
        <v>52</v>
      </c>
      <c r="I10" s="19">
        <v>66873849</v>
      </c>
      <c r="J10" s="35" t="s">
        <v>169</v>
      </c>
      <c r="K10" s="26">
        <v>245020901</v>
      </c>
      <c r="L10" s="64" t="s">
        <v>292</v>
      </c>
      <c r="M10" s="32" t="s">
        <v>171</v>
      </c>
      <c r="N10" s="8" t="s">
        <v>170</v>
      </c>
      <c r="O10" s="68" t="s">
        <v>303</v>
      </c>
      <c r="P10" s="27">
        <v>44932</v>
      </c>
      <c r="Q10" s="5">
        <v>45291</v>
      </c>
      <c r="R10" s="5">
        <v>45291</v>
      </c>
      <c r="S10" s="6">
        <v>195000000</v>
      </c>
      <c r="T10" s="6">
        <f>75000000+17065200</f>
        <v>92065200</v>
      </c>
      <c r="U10" s="6">
        <f t="shared" si="0"/>
        <v>287065200</v>
      </c>
      <c r="V10" s="233" t="s">
        <v>685</v>
      </c>
      <c r="W10" s="232" t="s">
        <v>686</v>
      </c>
      <c r="X10" s="232" t="s">
        <v>687</v>
      </c>
    </row>
    <row r="11" spans="1:24" ht="83.25" customHeight="1">
      <c r="A11" s="38" t="s">
        <v>205</v>
      </c>
      <c r="B11" s="8">
        <v>76121901</v>
      </c>
      <c r="C11" s="18" t="s">
        <v>36</v>
      </c>
      <c r="D11" s="18" t="s">
        <v>65</v>
      </c>
      <c r="E11" s="212" t="s">
        <v>66</v>
      </c>
      <c r="F11" s="212" t="s">
        <v>67</v>
      </c>
      <c r="G11" s="212" t="s">
        <v>68</v>
      </c>
      <c r="H11" s="18" t="s">
        <v>22</v>
      </c>
      <c r="I11" s="19">
        <v>31201964</v>
      </c>
      <c r="J11" s="46" t="s">
        <v>230</v>
      </c>
      <c r="K11" s="8">
        <v>245020901</v>
      </c>
      <c r="L11" s="46" t="s">
        <v>240</v>
      </c>
      <c r="M11" s="46" t="s">
        <v>235</v>
      </c>
      <c r="N11" s="8" t="s">
        <v>236</v>
      </c>
      <c r="O11" s="68" t="s">
        <v>303</v>
      </c>
      <c r="P11" s="21">
        <v>44945</v>
      </c>
      <c r="Q11" s="5">
        <v>45291</v>
      </c>
      <c r="R11" s="5">
        <v>45291</v>
      </c>
      <c r="S11" s="6">
        <v>48000000</v>
      </c>
      <c r="T11" s="6">
        <v>6000000</v>
      </c>
      <c r="U11" s="6">
        <f t="shared" si="0"/>
        <v>54000000</v>
      </c>
      <c r="V11" s="116">
        <v>45258</v>
      </c>
      <c r="W11" s="215" t="s">
        <v>663</v>
      </c>
      <c r="X11" s="213" t="s">
        <v>646</v>
      </c>
    </row>
    <row r="12" spans="1:24" ht="83.25" customHeight="1">
      <c r="A12" s="55" t="s">
        <v>265</v>
      </c>
      <c r="B12" s="38">
        <v>78181500</v>
      </c>
      <c r="C12" s="38" t="s">
        <v>36</v>
      </c>
      <c r="D12" s="38" t="s">
        <v>19</v>
      </c>
      <c r="E12" s="184" t="s">
        <v>108</v>
      </c>
      <c r="F12" s="62" t="s">
        <v>267</v>
      </c>
      <c r="G12" s="62" t="s">
        <v>266</v>
      </c>
      <c r="H12" s="38" t="s">
        <v>22</v>
      </c>
      <c r="I12" s="39">
        <v>31201964</v>
      </c>
      <c r="J12" s="62" t="s">
        <v>268</v>
      </c>
      <c r="K12" s="55" t="s">
        <v>269</v>
      </c>
      <c r="L12" s="64" t="s">
        <v>286</v>
      </c>
      <c r="M12" s="63" t="s">
        <v>285</v>
      </c>
      <c r="N12" s="47" t="s">
        <v>284</v>
      </c>
      <c r="O12" s="86" t="s">
        <v>368</v>
      </c>
      <c r="P12" s="27">
        <v>44959</v>
      </c>
      <c r="Q12" s="5">
        <v>45291</v>
      </c>
      <c r="R12" s="5">
        <v>45291</v>
      </c>
      <c r="S12" s="6">
        <v>54500000</v>
      </c>
      <c r="T12" s="6">
        <v>27250000</v>
      </c>
      <c r="U12" s="118">
        <f t="shared" si="0"/>
        <v>81750000</v>
      </c>
      <c r="V12" s="116">
        <v>45134</v>
      </c>
      <c r="W12" s="153" t="s">
        <v>518</v>
      </c>
      <c r="X12" s="153" t="s">
        <v>519</v>
      </c>
    </row>
    <row r="13" spans="1:24" ht="83.25" customHeight="1">
      <c r="A13" s="216" t="s">
        <v>275</v>
      </c>
      <c r="B13" s="59" t="s">
        <v>128</v>
      </c>
      <c r="C13" s="8" t="s">
        <v>18</v>
      </c>
      <c r="D13" s="8" t="s">
        <v>19</v>
      </c>
      <c r="E13" s="216" t="s">
        <v>23</v>
      </c>
      <c r="F13" s="216" t="s">
        <v>24</v>
      </c>
      <c r="G13" s="216" t="s">
        <v>25</v>
      </c>
      <c r="H13" s="14" t="s">
        <v>52</v>
      </c>
      <c r="I13" s="15">
        <v>66873849</v>
      </c>
      <c r="J13" s="62" t="s">
        <v>277</v>
      </c>
      <c r="K13" s="8">
        <v>245020901</v>
      </c>
      <c r="L13" s="64" t="s">
        <v>289</v>
      </c>
      <c r="M13" s="58" t="s">
        <v>273</v>
      </c>
      <c r="N13" s="47" t="s">
        <v>279</v>
      </c>
      <c r="O13" s="86" t="s">
        <v>368</v>
      </c>
      <c r="P13" s="27">
        <v>44958</v>
      </c>
      <c r="Q13" s="5">
        <v>45291</v>
      </c>
      <c r="R13" s="5">
        <v>45291</v>
      </c>
      <c r="S13" s="6">
        <v>5266705400</v>
      </c>
      <c r="T13" s="6">
        <f>1110000000+741467798+1400000000</f>
        <v>3251467798</v>
      </c>
      <c r="U13" s="6">
        <v>6298173198</v>
      </c>
      <c r="V13" s="227" t="s">
        <v>612</v>
      </c>
      <c r="W13" s="216" t="s">
        <v>613</v>
      </c>
      <c r="X13" s="218" t="s">
        <v>622</v>
      </c>
    </row>
    <row r="14" spans="1:24" ht="83.25" customHeight="1">
      <c r="A14" s="59" t="s">
        <v>276</v>
      </c>
      <c r="B14" s="59" t="s">
        <v>129</v>
      </c>
      <c r="C14" s="8" t="s">
        <v>18</v>
      </c>
      <c r="D14" s="8" t="s">
        <v>19</v>
      </c>
      <c r="E14" s="216" t="s">
        <v>27</v>
      </c>
      <c r="F14" s="8" t="s">
        <v>24</v>
      </c>
      <c r="G14" s="8" t="s">
        <v>25</v>
      </c>
      <c r="H14" s="8" t="s">
        <v>22</v>
      </c>
      <c r="I14" s="9">
        <v>31201964</v>
      </c>
      <c r="J14" s="62" t="s">
        <v>278</v>
      </c>
      <c r="K14" s="8">
        <v>212020200901</v>
      </c>
      <c r="L14" s="64" t="s">
        <v>287</v>
      </c>
      <c r="M14" s="58" t="s">
        <v>273</v>
      </c>
      <c r="N14" s="47" t="s">
        <v>280</v>
      </c>
      <c r="O14" s="86" t="s">
        <v>368</v>
      </c>
      <c r="P14" s="27">
        <v>44958</v>
      </c>
      <c r="Q14" s="5">
        <v>45291</v>
      </c>
      <c r="R14" s="5">
        <v>45291</v>
      </c>
      <c r="S14" s="6">
        <v>1687800000</v>
      </c>
      <c r="T14" s="6">
        <v>273000000</v>
      </c>
      <c r="U14" s="118">
        <f>S14+T14</f>
        <v>1960800000</v>
      </c>
      <c r="V14" s="217">
        <v>45250</v>
      </c>
      <c r="W14" s="219" t="s">
        <v>614</v>
      </c>
      <c r="X14" s="218" t="s">
        <v>623</v>
      </c>
    </row>
    <row r="15" spans="1:24" ht="83.25" customHeight="1">
      <c r="A15" s="73" t="s">
        <v>299</v>
      </c>
      <c r="B15" s="38">
        <v>85161500</v>
      </c>
      <c r="C15" s="38" t="s">
        <v>36</v>
      </c>
      <c r="D15" s="38" t="s">
        <v>19</v>
      </c>
      <c r="E15" s="81" t="s">
        <v>105</v>
      </c>
      <c r="F15" s="74" t="s">
        <v>107</v>
      </c>
      <c r="G15" s="73" t="s">
        <v>106</v>
      </c>
      <c r="H15" s="38" t="s">
        <v>73</v>
      </c>
      <c r="I15" s="20">
        <v>16546998</v>
      </c>
      <c r="J15" s="73" t="s">
        <v>300</v>
      </c>
      <c r="K15" s="8">
        <v>245020801</v>
      </c>
      <c r="L15" s="75" t="s">
        <v>336</v>
      </c>
      <c r="M15" s="71" t="s">
        <v>312</v>
      </c>
      <c r="N15" s="47" t="s">
        <v>325</v>
      </c>
      <c r="O15" s="87" t="s">
        <v>375</v>
      </c>
      <c r="P15" s="70">
        <v>44967</v>
      </c>
      <c r="Q15" s="5">
        <v>45291</v>
      </c>
      <c r="R15" s="5">
        <v>45291</v>
      </c>
      <c r="S15" s="6">
        <v>55799100</v>
      </c>
      <c r="T15" s="6"/>
      <c r="U15" s="118">
        <f t="shared" ref="U15:U20" si="1">S15</f>
        <v>55799100</v>
      </c>
      <c r="V15" s="7"/>
      <c r="W15" s="7"/>
      <c r="X15" s="7"/>
    </row>
    <row r="16" spans="1:24" ht="83.25" customHeight="1">
      <c r="A16" s="73" t="s">
        <v>301</v>
      </c>
      <c r="B16" s="38">
        <v>85161500</v>
      </c>
      <c r="C16" s="38" t="s">
        <v>18</v>
      </c>
      <c r="D16" s="38" t="s">
        <v>19</v>
      </c>
      <c r="E16" s="73" t="s">
        <v>121</v>
      </c>
      <c r="F16" s="74" t="s">
        <v>119</v>
      </c>
      <c r="G16" s="73" t="s">
        <v>120</v>
      </c>
      <c r="H16" s="38" t="s">
        <v>73</v>
      </c>
      <c r="I16" s="20">
        <v>16546998</v>
      </c>
      <c r="J16" s="73" t="s">
        <v>302</v>
      </c>
      <c r="K16" s="8">
        <v>245020801</v>
      </c>
      <c r="L16" s="75" t="s">
        <v>335</v>
      </c>
      <c r="M16" s="71" t="s">
        <v>312</v>
      </c>
      <c r="N16" s="47" t="s">
        <v>326</v>
      </c>
      <c r="O16" s="87" t="s">
        <v>375</v>
      </c>
      <c r="P16" s="70">
        <v>44967</v>
      </c>
      <c r="Q16" s="5">
        <v>45291</v>
      </c>
      <c r="R16" s="5">
        <v>45291</v>
      </c>
      <c r="S16" s="6">
        <v>9496200</v>
      </c>
      <c r="T16" s="7"/>
      <c r="U16" s="118">
        <f t="shared" si="1"/>
        <v>9496200</v>
      </c>
      <c r="V16" s="7"/>
      <c r="W16" s="7"/>
      <c r="X16" s="7"/>
    </row>
    <row r="17" spans="1:24" ht="83.25" customHeight="1">
      <c r="A17" s="68" t="s">
        <v>304</v>
      </c>
      <c r="B17" s="38">
        <v>85161500</v>
      </c>
      <c r="C17" s="38" t="s">
        <v>18</v>
      </c>
      <c r="D17" s="38" t="s">
        <v>19</v>
      </c>
      <c r="E17" s="73" t="s">
        <v>122</v>
      </c>
      <c r="F17" s="39" t="s">
        <v>119</v>
      </c>
      <c r="G17" s="38" t="s">
        <v>120</v>
      </c>
      <c r="H17" s="40" t="s">
        <v>22</v>
      </c>
      <c r="I17" s="41">
        <v>31201964</v>
      </c>
      <c r="J17" s="73" t="s">
        <v>305</v>
      </c>
      <c r="K17" s="8">
        <v>245020801</v>
      </c>
      <c r="L17" s="75" t="s">
        <v>339</v>
      </c>
      <c r="M17" s="72" t="s">
        <v>324</v>
      </c>
      <c r="N17" s="47" t="s">
        <v>323</v>
      </c>
      <c r="O17" s="87" t="s">
        <v>375</v>
      </c>
      <c r="P17" s="70">
        <v>44968</v>
      </c>
      <c r="Q17" s="5">
        <v>45291</v>
      </c>
      <c r="R17" s="5">
        <v>45291</v>
      </c>
      <c r="S17" s="6">
        <v>25930100</v>
      </c>
      <c r="T17" s="7"/>
      <c r="U17" s="118">
        <f t="shared" si="1"/>
        <v>25930100</v>
      </c>
      <c r="V17" s="7"/>
      <c r="W17" s="7"/>
      <c r="X17" s="7"/>
    </row>
    <row r="18" spans="1:24" ht="83.25" customHeight="1">
      <c r="A18" s="72" t="s">
        <v>315</v>
      </c>
      <c r="B18" s="72" t="s">
        <v>208</v>
      </c>
      <c r="C18" s="38" t="s">
        <v>18</v>
      </c>
      <c r="D18" s="38" t="s">
        <v>19</v>
      </c>
      <c r="E18" s="73" t="s">
        <v>209</v>
      </c>
      <c r="F18" s="73" t="s">
        <v>210</v>
      </c>
      <c r="G18" s="73" t="s">
        <v>211</v>
      </c>
      <c r="H18" s="40" t="s">
        <v>22</v>
      </c>
      <c r="I18" s="41">
        <v>31201964</v>
      </c>
      <c r="J18" s="73" t="s">
        <v>316</v>
      </c>
      <c r="K18" s="8">
        <v>245020901</v>
      </c>
      <c r="L18" s="75" t="s">
        <v>338</v>
      </c>
      <c r="M18" s="72" t="s">
        <v>321</v>
      </c>
      <c r="N18" s="47" t="s">
        <v>330</v>
      </c>
      <c r="O18" s="87" t="s">
        <v>375</v>
      </c>
      <c r="P18" s="70">
        <v>44972</v>
      </c>
      <c r="Q18" s="5">
        <v>45291</v>
      </c>
      <c r="R18" s="5">
        <v>45291</v>
      </c>
      <c r="S18" s="6">
        <v>110250000</v>
      </c>
      <c r="T18" s="7"/>
      <c r="U18" s="118">
        <f t="shared" si="1"/>
        <v>110250000</v>
      </c>
      <c r="V18" s="7"/>
      <c r="W18" s="7"/>
      <c r="X18" s="7"/>
    </row>
    <row r="19" spans="1:24" ht="83.25" customHeight="1">
      <c r="A19" s="78" t="s">
        <v>345</v>
      </c>
      <c r="B19" s="78" t="s">
        <v>349</v>
      </c>
      <c r="C19" s="38" t="s">
        <v>18</v>
      </c>
      <c r="D19" s="38" t="s">
        <v>19</v>
      </c>
      <c r="E19" s="79" t="s">
        <v>346</v>
      </c>
      <c r="F19" s="39">
        <v>16946576</v>
      </c>
      <c r="G19" s="121" t="s">
        <v>347</v>
      </c>
      <c r="H19" s="14" t="s">
        <v>52</v>
      </c>
      <c r="I19" s="15">
        <v>66873849</v>
      </c>
      <c r="J19" s="79" t="s">
        <v>348</v>
      </c>
      <c r="K19" s="8">
        <v>245020901</v>
      </c>
      <c r="L19" s="80" t="s">
        <v>355</v>
      </c>
      <c r="M19" s="78" t="s">
        <v>351</v>
      </c>
      <c r="N19" s="47" t="s">
        <v>350</v>
      </c>
      <c r="O19" s="87" t="s">
        <v>375</v>
      </c>
      <c r="P19" s="70">
        <v>44978</v>
      </c>
      <c r="Q19" s="5">
        <v>45291</v>
      </c>
      <c r="R19" s="5">
        <v>45291</v>
      </c>
      <c r="S19" s="6">
        <v>300000000</v>
      </c>
      <c r="T19" s="7"/>
      <c r="U19" s="118">
        <f t="shared" si="1"/>
        <v>300000000</v>
      </c>
      <c r="V19" s="7"/>
      <c r="W19" s="7"/>
      <c r="X19" s="7"/>
    </row>
    <row r="20" spans="1:24" ht="83.25" customHeight="1">
      <c r="A20" s="86" t="s">
        <v>369</v>
      </c>
      <c r="B20" s="38">
        <v>43232300</v>
      </c>
      <c r="C20" s="38" t="s">
        <v>18</v>
      </c>
      <c r="D20" s="38" t="s">
        <v>19</v>
      </c>
      <c r="E20" s="88" t="s">
        <v>88</v>
      </c>
      <c r="F20" s="89" t="s">
        <v>86</v>
      </c>
      <c r="G20" s="88" t="s">
        <v>87</v>
      </c>
      <c r="H20" s="38" t="s">
        <v>89</v>
      </c>
      <c r="I20" s="39">
        <v>16549624</v>
      </c>
      <c r="J20" s="88" t="s">
        <v>370</v>
      </c>
      <c r="K20" s="26">
        <v>245020801</v>
      </c>
      <c r="L20" s="90" t="s">
        <v>382</v>
      </c>
      <c r="M20" s="86" t="s">
        <v>368</v>
      </c>
      <c r="N20" s="47" t="s">
        <v>371</v>
      </c>
      <c r="O20" s="102" t="s">
        <v>405</v>
      </c>
      <c r="P20" s="70">
        <v>44988</v>
      </c>
      <c r="Q20" s="5">
        <v>45291</v>
      </c>
      <c r="R20" s="5">
        <v>45291</v>
      </c>
      <c r="S20" s="6">
        <v>136304400</v>
      </c>
      <c r="T20" s="7"/>
      <c r="U20" s="118">
        <f t="shared" si="1"/>
        <v>136304400</v>
      </c>
      <c r="V20" s="7"/>
      <c r="W20" s="7"/>
      <c r="X20" s="7"/>
    </row>
    <row r="21" spans="1:24" ht="83.25" customHeight="1">
      <c r="A21" s="99" t="s">
        <v>397</v>
      </c>
      <c r="B21" s="99" t="s">
        <v>207</v>
      </c>
      <c r="C21" s="38" t="s">
        <v>18</v>
      </c>
      <c r="D21" s="38" t="s">
        <v>65</v>
      </c>
      <c r="E21" s="194" t="s">
        <v>399</v>
      </c>
      <c r="F21" s="194" t="s">
        <v>35</v>
      </c>
      <c r="G21" s="194" t="s">
        <v>34</v>
      </c>
      <c r="H21" s="38" t="s">
        <v>52</v>
      </c>
      <c r="I21" s="39">
        <v>66873849</v>
      </c>
      <c r="J21" s="100" t="s">
        <v>398</v>
      </c>
      <c r="K21" s="26">
        <v>245020901</v>
      </c>
      <c r="L21" s="101" t="s">
        <v>404</v>
      </c>
      <c r="M21" s="99" t="s">
        <v>400</v>
      </c>
      <c r="N21" s="99" t="s">
        <v>402</v>
      </c>
      <c r="O21" s="124" t="s">
        <v>455</v>
      </c>
      <c r="P21" s="70">
        <v>45019</v>
      </c>
      <c r="Q21" s="5">
        <v>45290</v>
      </c>
      <c r="R21" s="5">
        <v>45290</v>
      </c>
      <c r="S21" s="6">
        <v>307060201</v>
      </c>
      <c r="T21" s="6">
        <v>5700000</v>
      </c>
      <c r="U21" s="118">
        <f>S21+T21</f>
        <v>312760201</v>
      </c>
      <c r="V21" s="5">
        <v>45189</v>
      </c>
      <c r="W21" s="178" t="s">
        <v>571</v>
      </c>
      <c r="X21" s="179" t="s">
        <v>572</v>
      </c>
    </row>
    <row r="22" spans="1:24" ht="83.25" customHeight="1">
      <c r="A22" s="105" t="s">
        <v>408</v>
      </c>
      <c r="B22" s="38">
        <v>85121612</v>
      </c>
      <c r="C22" s="38" t="s">
        <v>18</v>
      </c>
      <c r="D22" s="38" t="s">
        <v>65</v>
      </c>
      <c r="E22" s="216" t="s">
        <v>411</v>
      </c>
      <c r="F22" s="216" t="s">
        <v>212</v>
      </c>
      <c r="G22" s="216" t="s">
        <v>410</v>
      </c>
      <c r="H22" s="38" t="s">
        <v>52</v>
      </c>
      <c r="I22" s="39">
        <v>66873849</v>
      </c>
      <c r="J22" s="105" t="s">
        <v>409</v>
      </c>
      <c r="K22" s="26">
        <v>245020901</v>
      </c>
      <c r="L22" s="106" t="s">
        <v>414</v>
      </c>
      <c r="M22" s="105" t="s">
        <v>413</v>
      </c>
      <c r="N22" s="99" t="s">
        <v>412</v>
      </c>
      <c r="O22" s="124" t="s">
        <v>455</v>
      </c>
      <c r="P22" s="70">
        <v>45029</v>
      </c>
      <c r="Q22" s="5">
        <v>45291</v>
      </c>
      <c r="R22" s="5">
        <v>45291</v>
      </c>
      <c r="S22" s="6">
        <v>160000000</v>
      </c>
      <c r="T22" s="6">
        <f>80000000+40000000</f>
        <v>120000000</v>
      </c>
      <c r="U22" s="118">
        <v>120000000</v>
      </c>
      <c r="V22" s="217" t="s">
        <v>615</v>
      </c>
      <c r="W22" s="219" t="s">
        <v>616</v>
      </c>
      <c r="X22" s="218" t="s">
        <v>624</v>
      </c>
    </row>
    <row r="23" spans="1:24" ht="83.25" customHeight="1">
      <c r="A23" s="112" t="s">
        <v>419</v>
      </c>
      <c r="B23" s="38">
        <v>85121603</v>
      </c>
      <c r="C23" s="38" t="s">
        <v>18</v>
      </c>
      <c r="D23" s="38" t="s">
        <v>19</v>
      </c>
      <c r="E23" s="197" t="s">
        <v>50</v>
      </c>
      <c r="F23" s="39">
        <v>76305666</v>
      </c>
      <c r="G23" s="194" t="s">
        <v>51</v>
      </c>
      <c r="H23" s="38" t="s">
        <v>52</v>
      </c>
      <c r="I23" s="39">
        <v>66873849</v>
      </c>
      <c r="J23" s="112" t="s">
        <v>420</v>
      </c>
      <c r="K23" s="26">
        <v>245020901</v>
      </c>
      <c r="L23" s="114" t="s">
        <v>440</v>
      </c>
      <c r="M23" s="112" t="s">
        <v>429</v>
      </c>
      <c r="N23" s="99" t="s">
        <v>432</v>
      </c>
      <c r="O23" s="124" t="s">
        <v>455</v>
      </c>
      <c r="P23" s="70">
        <v>45033</v>
      </c>
      <c r="Q23" s="5">
        <v>45291</v>
      </c>
      <c r="R23" s="5">
        <v>45291</v>
      </c>
      <c r="S23" s="6">
        <v>275000000</v>
      </c>
      <c r="T23" s="7"/>
      <c r="U23" s="118">
        <f>S23</f>
        <v>275000000</v>
      </c>
      <c r="V23" s="7"/>
      <c r="W23" s="7"/>
      <c r="X23" s="7"/>
    </row>
    <row r="24" spans="1:24" ht="83.25" customHeight="1">
      <c r="A24" s="128" t="s">
        <v>459</v>
      </c>
      <c r="B24" s="123" t="s">
        <v>207</v>
      </c>
      <c r="C24" s="38" t="s">
        <v>36</v>
      </c>
      <c r="D24" s="38" t="s">
        <v>19</v>
      </c>
      <c r="E24" s="173" t="s">
        <v>449</v>
      </c>
      <c r="F24" s="163" t="s">
        <v>35</v>
      </c>
      <c r="G24" s="163" t="s">
        <v>34</v>
      </c>
      <c r="H24" s="38" t="s">
        <v>22</v>
      </c>
      <c r="I24" s="39">
        <v>31201964</v>
      </c>
      <c r="J24" s="127" t="s">
        <v>450</v>
      </c>
      <c r="K24" s="99">
        <v>245020901</v>
      </c>
      <c r="L24" s="136" t="s">
        <v>477</v>
      </c>
      <c r="M24" s="128" t="s">
        <v>461</v>
      </c>
      <c r="N24" s="99" t="s">
        <v>460</v>
      </c>
      <c r="O24" s="137" t="s">
        <v>479</v>
      </c>
      <c r="P24" s="70">
        <v>45062</v>
      </c>
      <c r="Q24" s="5">
        <v>45290</v>
      </c>
      <c r="R24" s="5">
        <v>45290</v>
      </c>
      <c r="S24" s="6">
        <v>2242792837</v>
      </c>
      <c r="T24" s="188">
        <f>1121160027-51881514</f>
        <v>1069278513</v>
      </c>
      <c r="U24" s="6">
        <v>3312071350</v>
      </c>
      <c r="V24" s="189" t="s">
        <v>584</v>
      </c>
      <c r="W24" s="164" t="s">
        <v>541</v>
      </c>
      <c r="X24" s="165" t="s">
        <v>544</v>
      </c>
    </row>
    <row r="25" spans="1:24" ht="83.25" customHeight="1">
      <c r="A25" s="134" t="s">
        <v>465</v>
      </c>
      <c r="B25" s="123">
        <v>85121802</v>
      </c>
      <c r="C25" s="38" t="s">
        <v>18</v>
      </c>
      <c r="D25" s="38" t="s">
        <v>19</v>
      </c>
      <c r="E25" s="134" t="s">
        <v>468</v>
      </c>
      <c r="F25" s="134" t="s">
        <v>467</v>
      </c>
      <c r="G25" s="134" t="s">
        <v>466</v>
      </c>
      <c r="H25" s="38" t="s">
        <v>52</v>
      </c>
      <c r="I25" s="39">
        <v>66873849</v>
      </c>
      <c r="J25" s="134" t="s">
        <v>469</v>
      </c>
      <c r="K25" s="99">
        <v>245020901</v>
      </c>
      <c r="L25" s="135" t="s">
        <v>475</v>
      </c>
      <c r="M25" s="133" t="s">
        <v>471</v>
      </c>
      <c r="N25" s="99" t="s">
        <v>470</v>
      </c>
      <c r="O25" s="136" t="s">
        <v>478</v>
      </c>
      <c r="P25" s="70">
        <v>45077</v>
      </c>
      <c r="Q25" s="5">
        <v>45290</v>
      </c>
      <c r="R25" s="5">
        <v>45290</v>
      </c>
      <c r="S25" s="6">
        <v>178000000</v>
      </c>
      <c r="T25" s="6">
        <v>89000000</v>
      </c>
      <c r="U25" s="6">
        <f>S25-T25</f>
        <v>89000000</v>
      </c>
      <c r="V25" s="116">
        <v>45180</v>
      </c>
      <c r="W25" s="7"/>
      <c r="X25" s="7"/>
    </row>
    <row r="26" spans="1:24" ht="83.25" customHeight="1">
      <c r="A26" s="148" t="s">
        <v>500</v>
      </c>
      <c r="B26" s="148" t="s">
        <v>349</v>
      </c>
      <c r="C26" s="38" t="s">
        <v>18</v>
      </c>
      <c r="D26" s="38" t="s">
        <v>19</v>
      </c>
      <c r="E26" s="194" t="s">
        <v>501</v>
      </c>
      <c r="F26" s="194" t="s">
        <v>31</v>
      </c>
      <c r="G26" s="194" t="s">
        <v>30</v>
      </c>
      <c r="H26" s="38" t="s">
        <v>52</v>
      </c>
      <c r="I26" s="39">
        <v>66873849</v>
      </c>
      <c r="J26" s="148" t="s">
        <v>502</v>
      </c>
      <c r="K26" s="99">
        <v>245020901</v>
      </c>
      <c r="L26" s="149" t="s">
        <v>505</v>
      </c>
      <c r="M26" s="148" t="s">
        <v>504</v>
      </c>
      <c r="N26" s="99" t="s">
        <v>503</v>
      </c>
      <c r="O26" s="155" t="s">
        <v>522</v>
      </c>
      <c r="P26" s="5">
        <v>45118</v>
      </c>
      <c r="Q26" s="115">
        <v>45291</v>
      </c>
      <c r="R26" s="115">
        <v>45291</v>
      </c>
      <c r="S26" s="6">
        <v>300000000</v>
      </c>
      <c r="T26" s="7"/>
      <c r="U26" s="6">
        <v>300000000</v>
      </c>
      <c r="V26" s="7"/>
      <c r="W26" s="7"/>
      <c r="X26" s="7"/>
    </row>
    <row r="27" spans="1:24" ht="83.25" customHeight="1">
      <c r="A27" s="154" t="s">
        <v>526</v>
      </c>
      <c r="B27" s="154">
        <v>43232203</v>
      </c>
      <c r="C27" s="38" t="s">
        <v>18</v>
      </c>
      <c r="D27" s="38" t="s">
        <v>65</v>
      </c>
      <c r="E27" s="160" t="s">
        <v>527</v>
      </c>
      <c r="F27" s="157" t="s">
        <v>528</v>
      </c>
      <c r="G27" s="157" t="s">
        <v>529</v>
      </c>
      <c r="H27" s="38" t="s">
        <v>89</v>
      </c>
      <c r="I27" s="39">
        <v>16549624</v>
      </c>
      <c r="J27" s="161" t="s">
        <v>530</v>
      </c>
      <c r="K27" s="159">
        <v>212020200801</v>
      </c>
      <c r="L27" s="162" t="s">
        <v>540</v>
      </c>
      <c r="M27" s="160" t="s">
        <v>531</v>
      </c>
      <c r="N27" s="152" t="s">
        <v>532</v>
      </c>
      <c r="O27" s="175" t="s">
        <v>555</v>
      </c>
      <c r="P27" s="115">
        <v>45155</v>
      </c>
      <c r="Q27" s="5">
        <v>45291</v>
      </c>
      <c r="R27" s="5">
        <v>45291</v>
      </c>
      <c r="S27" s="6">
        <v>60000000</v>
      </c>
      <c r="T27" s="7"/>
      <c r="U27" s="6">
        <v>60000000</v>
      </c>
      <c r="V27" s="7"/>
      <c r="W27" s="7"/>
      <c r="X27" s="7"/>
    </row>
    <row r="28" spans="1:24" ht="83.25" customHeight="1">
      <c r="A28" s="166" t="s">
        <v>536</v>
      </c>
      <c r="B28" s="154">
        <v>84111802</v>
      </c>
      <c r="C28" s="38" t="s">
        <v>18</v>
      </c>
      <c r="D28" s="38" t="s">
        <v>65</v>
      </c>
      <c r="E28" s="166" t="s">
        <v>538</v>
      </c>
      <c r="F28" s="166" t="s">
        <v>543</v>
      </c>
      <c r="G28" s="166" t="s">
        <v>542</v>
      </c>
      <c r="H28" s="38" t="s">
        <v>22</v>
      </c>
      <c r="I28" s="39">
        <v>31201964</v>
      </c>
      <c r="J28" s="166" t="s">
        <v>537</v>
      </c>
      <c r="K28" s="159">
        <v>212020200801</v>
      </c>
      <c r="L28" s="167" t="s">
        <v>548</v>
      </c>
      <c r="M28" s="166" t="s">
        <v>547</v>
      </c>
      <c r="N28" s="152" t="s">
        <v>546</v>
      </c>
      <c r="O28" s="175" t="s">
        <v>555</v>
      </c>
      <c r="P28" s="166" t="s">
        <v>545</v>
      </c>
      <c r="Q28" s="5">
        <v>45291</v>
      </c>
      <c r="R28" s="5">
        <v>45291</v>
      </c>
      <c r="S28" s="6">
        <v>9737000</v>
      </c>
      <c r="T28" s="7"/>
      <c r="U28" s="6">
        <v>9737000</v>
      </c>
      <c r="V28" s="7"/>
      <c r="W28" s="7"/>
      <c r="X28" s="7"/>
    </row>
    <row r="29" spans="1:24" ht="83.25" customHeight="1">
      <c r="A29" s="185" t="s">
        <v>580</v>
      </c>
      <c r="B29" s="185">
        <v>85121600</v>
      </c>
      <c r="C29" s="38" t="s">
        <v>18</v>
      </c>
      <c r="D29" s="38" t="s">
        <v>65</v>
      </c>
      <c r="E29" s="194" t="s">
        <v>578</v>
      </c>
      <c r="F29" s="181">
        <v>14798513</v>
      </c>
      <c r="G29" s="194" t="s">
        <v>579</v>
      </c>
      <c r="H29" s="38" t="s">
        <v>52</v>
      </c>
      <c r="I29" s="39">
        <v>66873849</v>
      </c>
      <c r="J29" s="201" t="s">
        <v>605</v>
      </c>
      <c r="K29" s="99">
        <v>245020901</v>
      </c>
      <c r="L29" s="186" t="s">
        <v>583</v>
      </c>
      <c r="M29" s="185" t="s">
        <v>582</v>
      </c>
      <c r="N29" s="185" t="s">
        <v>581</v>
      </c>
      <c r="O29" s="201" t="s">
        <v>606</v>
      </c>
      <c r="P29" s="115">
        <v>45201</v>
      </c>
      <c r="Q29" s="5">
        <v>45291</v>
      </c>
      <c r="R29" s="5">
        <v>45291</v>
      </c>
      <c r="S29" s="6">
        <v>47520000</v>
      </c>
      <c r="T29" s="6">
        <v>6600000</v>
      </c>
      <c r="U29" s="6">
        <f>47520000+T29</f>
        <v>54120000</v>
      </c>
      <c r="V29" s="204">
        <v>45275</v>
      </c>
      <c r="W29" s="170" t="s">
        <v>681</v>
      </c>
      <c r="X29" s="231" t="s">
        <v>684</v>
      </c>
    </row>
    <row r="30" spans="1:24" ht="83.25" customHeight="1">
      <c r="A30" s="190" t="s">
        <v>585</v>
      </c>
      <c r="B30" s="190" t="s">
        <v>207</v>
      </c>
      <c r="C30" s="38" t="s">
        <v>18</v>
      </c>
      <c r="D30" s="38" t="s">
        <v>65</v>
      </c>
      <c r="E30" s="200" t="s">
        <v>586</v>
      </c>
      <c r="F30" s="190" t="s">
        <v>24</v>
      </c>
      <c r="G30" s="190" t="s">
        <v>25</v>
      </c>
      <c r="H30" s="8" t="s">
        <v>22</v>
      </c>
      <c r="I30" s="9">
        <v>31201964</v>
      </c>
      <c r="J30" s="190" t="s">
        <v>587</v>
      </c>
      <c r="K30" s="185">
        <v>245020901</v>
      </c>
      <c r="L30" s="190" t="s">
        <v>597</v>
      </c>
      <c r="M30" s="190" t="s">
        <v>596</v>
      </c>
      <c r="N30" s="185" t="s">
        <v>595</v>
      </c>
      <c r="O30" s="201" t="s">
        <v>606</v>
      </c>
      <c r="P30" s="115">
        <v>45217</v>
      </c>
      <c r="Q30" s="5">
        <v>45290</v>
      </c>
      <c r="R30" s="5">
        <v>45290</v>
      </c>
      <c r="S30" s="6">
        <v>51881514</v>
      </c>
      <c r="T30" s="7"/>
      <c r="U30" s="6">
        <v>51881514</v>
      </c>
      <c r="V30" s="7"/>
      <c r="W30" s="7"/>
      <c r="X30" s="7"/>
    </row>
    <row r="31" spans="1:24" ht="83.25" customHeight="1">
      <c r="A31" s="225" t="s">
        <v>667</v>
      </c>
      <c r="B31" s="213" t="s">
        <v>655</v>
      </c>
      <c r="C31" s="38" t="s">
        <v>18</v>
      </c>
      <c r="D31" s="38" t="s">
        <v>65</v>
      </c>
      <c r="E31" s="225" t="s">
        <v>645</v>
      </c>
      <c r="F31" s="225" t="s">
        <v>35</v>
      </c>
      <c r="G31" s="225" t="s">
        <v>34</v>
      </c>
      <c r="H31" s="8" t="s">
        <v>22</v>
      </c>
      <c r="I31" s="9">
        <v>31201964</v>
      </c>
      <c r="J31" s="225" t="s">
        <v>653</v>
      </c>
      <c r="K31" s="226" t="s">
        <v>674</v>
      </c>
      <c r="L31" s="226" t="s">
        <v>675</v>
      </c>
      <c r="M31" s="224" t="s">
        <v>664</v>
      </c>
      <c r="N31" s="185" t="s">
        <v>670</v>
      </c>
      <c r="O31" s="234" t="s">
        <v>688</v>
      </c>
      <c r="P31" s="204">
        <v>45267</v>
      </c>
      <c r="Q31" s="204">
        <v>45290</v>
      </c>
      <c r="R31" s="204">
        <v>45290</v>
      </c>
      <c r="S31" s="6">
        <v>458963307</v>
      </c>
      <c r="T31" s="7"/>
      <c r="U31" s="6">
        <v>458963307</v>
      </c>
      <c r="V31" s="7"/>
      <c r="W31" s="7"/>
      <c r="X31" s="7"/>
    </row>
    <row r="32" spans="1:24" ht="83.25" customHeight="1">
      <c r="A32" s="228" t="s">
        <v>668</v>
      </c>
      <c r="B32" s="38">
        <v>78181500</v>
      </c>
      <c r="C32" s="38" t="s">
        <v>36</v>
      </c>
      <c r="D32" s="38" t="s">
        <v>19</v>
      </c>
      <c r="E32" s="228" t="s">
        <v>108</v>
      </c>
      <c r="F32" s="228" t="s">
        <v>267</v>
      </c>
      <c r="G32" s="228" t="s">
        <v>266</v>
      </c>
      <c r="H32" s="40" t="s">
        <v>22</v>
      </c>
      <c r="I32" s="41">
        <v>31201964</v>
      </c>
      <c r="J32" s="228" t="s">
        <v>669</v>
      </c>
      <c r="K32" s="185">
        <v>245020801</v>
      </c>
      <c r="L32" s="230" t="s">
        <v>682</v>
      </c>
      <c r="M32" s="228" t="s">
        <v>676</v>
      </c>
      <c r="N32" s="185" t="s">
        <v>677</v>
      </c>
      <c r="O32" s="234" t="s">
        <v>688</v>
      </c>
      <c r="P32" s="204">
        <v>45274</v>
      </c>
      <c r="Q32" s="5">
        <v>45291</v>
      </c>
      <c r="R32" s="5">
        <v>45291</v>
      </c>
      <c r="S32" s="6">
        <v>20000000</v>
      </c>
      <c r="T32" s="7"/>
      <c r="U32" s="6">
        <v>20000000</v>
      </c>
      <c r="V32" s="7"/>
      <c r="W32" s="7"/>
      <c r="X32" s="7"/>
    </row>
    <row r="33" spans="1:24" ht="82.5" customHeight="1">
      <c r="A33" s="25" t="s">
        <v>135</v>
      </c>
      <c r="B33" s="25" t="s">
        <v>136</v>
      </c>
      <c r="C33" s="10" t="s">
        <v>36</v>
      </c>
      <c r="D33" s="10" t="s">
        <v>37</v>
      </c>
      <c r="E33" s="44" t="s">
        <v>38</v>
      </c>
      <c r="F33" s="35" t="s">
        <v>39</v>
      </c>
      <c r="G33" s="35" t="s">
        <v>40</v>
      </c>
      <c r="H33" s="22" t="s">
        <v>84</v>
      </c>
      <c r="I33" s="23">
        <v>4277895</v>
      </c>
      <c r="J33" s="25" t="s">
        <v>139</v>
      </c>
      <c r="K33" s="8">
        <v>245020601</v>
      </c>
      <c r="L33" s="36" t="s">
        <v>193</v>
      </c>
      <c r="M33" s="32" t="s">
        <v>173</v>
      </c>
      <c r="N33" s="8" t="s">
        <v>175</v>
      </c>
      <c r="O33" s="68" t="s">
        <v>303</v>
      </c>
      <c r="P33" s="21">
        <v>44931</v>
      </c>
      <c r="Q33" s="5">
        <v>44957</v>
      </c>
      <c r="R33" s="5">
        <v>44957</v>
      </c>
      <c r="S33" s="6">
        <v>166100000</v>
      </c>
      <c r="T33" s="6"/>
      <c r="U33" s="6">
        <f t="shared" ref="U33:U40" si="2">S33+T33</f>
        <v>166100000</v>
      </c>
      <c r="V33" s="7"/>
      <c r="W33" s="7"/>
      <c r="X33" s="7"/>
    </row>
    <row r="34" spans="1:24" ht="83.25" customHeight="1">
      <c r="A34" s="25" t="s">
        <v>137</v>
      </c>
      <c r="B34" s="25">
        <v>25172400</v>
      </c>
      <c r="C34" s="11" t="s">
        <v>36</v>
      </c>
      <c r="D34" s="11" t="s">
        <v>41</v>
      </c>
      <c r="E34" s="45" t="s">
        <v>42</v>
      </c>
      <c r="F34" s="11">
        <v>6441929</v>
      </c>
      <c r="G34" s="45" t="s">
        <v>43</v>
      </c>
      <c r="H34" s="11" t="s">
        <v>22</v>
      </c>
      <c r="I34" s="12">
        <v>31201964</v>
      </c>
      <c r="J34" s="25" t="s">
        <v>138</v>
      </c>
      <c r="K34" s="25" t="s">
        <v>140</v>
      </c>
      <c r="L34" s="36" t="s">
        <v>194</v>
      </c>
      <c r="M34" s="32" t="s">
        <v>173</v>
      </c>
      <c r="N34" s="8" t="s">
        <v>174</v>
      </c>
      <c r="O34" s="68" t="s">
        <v>303</v>
      </c>
      <c r="P34" s="21">
        <v>44931</v>
      </c>
      <c r="Q34" s="5">
        <v>45291</v>
      </c>
      <c r="R34" s="5">
        <v>45291</v>
      </c>
      <c r="S34" s="6">
        <v>160000000</v>
      </c>
      <c r="T34" s="6"/>
      <c r="U34" s="6">
        <f t="shared" si="2"/>
        <v>160000000</v>
      </c>
      <c r="V34" s="7"/>
      <c r="W34" s="7"/>
      <c r="X34" s="7"/>
    </row>
    <row r="35" spans="1:24" ht="83.25" customHeight="1">
      <c r="A35" s="31" t="s">
        <v>162</v>
      </c>
      <c r="B35" s="25">
        <v>50192601</v>
      </c>
      <c r="C35" s="11" t="s">
        <v>36</v>
      </c>
      <c r="D35" s="31" t="s">
        <v>53</v>
      </c>
      <c r="E35" s="173" t="s">
        <v>163</v>
      </c>
      <c r="F35" s="16">
        <v>29775675</v>
      </c>
      <c r="G35" s="171" t="s">
        <v>55</v>
      </c>
      <c r="H35" s="16" t="s">
        <v>56</v>
      </c>
      <c r="I35" s="17">
        <v>66702017</v>
      </c>
      <c r="J35" s="37" t="s">
        <v>164</v>
      </c>
      <c r="K35" s="25">
        <v>245020601</v>
      </c>
      <c r="L35" s="38" t="s">
        <v>231</v>
      </c>
      <c r="M35" s="37" t="s">
        <v>199</v>
      </c>
      <c r="N35" s="8" t="s">
        <v>198</v>
      </c>
      <c r="O35" s="68" t="s">
        <v>303</v>
      </c>
      <c r="P35" s="21">
        <v>44939</v>
      </c>
      <c r="Q35" s="5">
        <v>45291</v>
      </c>
      <c r="R35" s="5">
        <v>45291</v>
      </c>
      <c r="S35" s="6">
        <v>95000000</v>
      </c>
      <c r="T35" s="6">
        <v>40000000</v>
      </c>
      <c r="U35" s="6">
        <f t="shared" si="2"/>
        <v>135000000</v>
      </c>
      <c r="V35" s="5">
        <v>45167</v>
      </c>
      <c r="W35" s="170" t="s">
        <v>552</v>
      </c>
      <c r="X35" s="172" t="s">
        <v>553</v>
      </c>
    </row>
    <row r="36" spans="1:24" ht="83.25" customHeight="1">
      <c r="A36" s="38" t="s">
        <v>202</v>
      </c>
      <c r="B36" s="42" t="s">
        <v>203</v>
      </c>
      <c r="C36" s="18" t="s">
        <v>36</v>
      </c>
      <c r="D36" s="18" t="s">
        <v>53</v>
      </c>
      <c r="E36" s="203" t="s">
        <v>69</v>
      </c>
      <c r="F36" s="203" t="s">
        <v>70</v>
      </c>
      <c r="G36" s="203" t="s">
        <v>71</v>
      </c>
      <c r="H36" s="38" t="s">
        <v>204</v>
      </c>
      <c r="I36" s="17">
        <v>1113785288</v>
      </c>
      <c r="J36" s="46" t="s">
        <v>206</v>
      </c>
      <c r="K36" s="8">
        <v>245010301</v>
      </c>
      <c r="L36" s="46" t="s">
        <v>239</v>
      </c>
      <c r="M36" s="46" t="s">
        <v>235</v>
      </c>
      <c r="N36" s="8" t="s">
        <v>237</v>
      </c>
      <c r="O36" s="68" t="s">
        <v>303</v>
      </c>
      <c r="P36" s="21">
        <v>44945</v>
      </c>
      <c r="Q36" s="5">
        <v>45291</v>
      </c>
      <c r="R36" s="5">
        <v>45291</v>
      </c>
      <c r="S36" s="6">
        <v>25000000</v>
      </c>
      <c r="T36" s="6">
        <v>9000000</v>
      </c>
      <c r="U36" s="6">
        <f t="shared" si="2"/>
        <v>34000000</v>
      </c>
      <c r="V36" s="5">
        <v>45233</v>
      </c>
      <c r="W36" s="202" t="s">
        <v>607</v>
      </c>
      <c r="X36" s="202" t="s">
        <v>608</v>
      </c>
    </row>
    <row r="37" spans="1:24" ht="83.25" customHeight="1">
      <c r="A37" s="220" t="s">
        <v>251</v>
      </c>
      <c r="B37" s="38">
        <v>12161500</v>
      </c>
      <c r="C37" s="18" t="s">
        <v>36</v>
      </c>
      <c r="D37" s="18" t="s">
        <v>53</v>
      </c>
      <c r="E37" s="216" t="s">
        <v>233</v>
      </c>
      <c r="F37" s="221" t="s">
        <v>63</v>
      </c>
      <c r="G37" s="222" t="s">
        <v>64</v>
      </c>
      <c r="H37" s="38" t="s">
        <v>204</v>
      </c>
      <c r="I37" s="17">
        <v>1113785288</v>
      </c>
      <c r="J37" s="51" t="s">
        <v>232</v>
      </c>
      <c r="K37" s="8">
        <v>245010301</v>
      </c>
      <c r="L37" s="52" t="s">
        <v>256</v>
      </c>
      <c r="M37" s="50" t="s">
        <v>255</v>
      </c>
      <c r="N37" s="8" t="s">
        <v>254</v>
      </c>
      <c r="O37" s="68" t="s">
        <v>303</v>
      </c>
      <c r="P37" s="21">
        <v>44950</v>
      </c>
      <c r="Q37" s="5">
        <v>45291</v>
      </c>
      <c r="R37" s="5">
        <v>45291</v>
      </c>
      <c r="S37" s="6">
        <v>1150000000</v>
      </c>
      <c r="T37" s="6">
        <f>300000000+250000000</f>
        <v>550000000</v>
      </c>
      <c r="U37" s="6">
        <f t="shared" si="2"/>
        <v>1700000000</v>
      </c>
      <c r="V37" s="217" t="s">
        <v>617</v>
      </c>
      <c r="W37" s="216" t="s">
        <v>618</v>
      </c>
      <c r="X37" s="218" t="s">
        <v>625</v>
      </c>
    </row>
    <row r="38" spans="1:24" ht="83.25" customHeight="1">
      <c r="A38" s="48" t="s">
        <v>245</v>
      </c>
      <c r="B38" s="38">
        <v>44122000</v>
      </c>
      <c r="C38" s="38" t="s">
        <v>36</v>
      </c>
      <c r="D38" s="38" t="s">
        <v>53</v>
      </c>
      <c r="E38" s="216" t="s">
        <v>93</v>
      </c>
      <c r="F38" s="216" t="s">
        <v>98</v>
      </c>
      <c r="G38" s="216" t="s">
        <v>94</v>
      </c>
      <c r="H38" s="38" t="s">
        <v>22</v>
      </c>
      <c r="I38" s="39">
        <v>31201964</v>
      </c>
      <c r="J38" s="53" t="s">
        <v>246</v>
      </c>
      <c r="K38" s="48" t="s">
        <v>247</v>
      </c>
      <c r="L38" s="54" t="s">
        <v>260</v>
      </c>
      <c r="M38" s="53" t="s">
        <v>257</v>
      </c>
      <c r="N38" s="8" t="s">
        <v>258</v>
      </c>
      <c r="O38" s="68" t="s">
        <v>303</v>
      </c>
      <c r="P38" s="21">
        <v>44952</v>
      </c>
      <c r="Q38" s="5">
        <v>45291</v>
      </c>
      <c r="R38" s="5">
        <v>45291</v>
      </c>
      <c r="S38" s="6">
        <v>95000000</v>
      </c>
      <c r="T38" s="6">
        <v>20000000</v>
      </c>
      <c r="U38" s="6">
        <f t="shared" si="2"/>
        <v>115000000</v>
      </c>
      <c r="V38" s="116">
        <v>45252</v>
      </c>
      <c r="W38" s="219" t="s">
        <v>621</v>
      </c>
      <c r="X38" s="215" t="s">
        <v>626</v>
      </c>
    </row>
    <row r="39" spans="1:24" ht="83.25" customHeight="1">
      <c r="A39" s="220" t="s">
        <v>248</v>
      </c>
      <c r="B39" s="38">
        <v>47131700</v>
      </c>
      <c r="C39" s="38" t="s">
        <v>36</v>
      </c>
      <c r="D39" s="38" t="s">
        <v>83</v>
      </c>
      <c r="E39" s="216" t="s">
        <v>78</v>
      </c>
      <c r="F39" s="221" t="s">
        <v>79</v>
      </c>
      <c r="G39" s="222" t="s">
        <v>80</v>
      </c>
      <c r="H39" s="38" t="s">
        <v>22</v>
      </c>
      <c r="I39" s="39">
        <v>31201964</v>
      </c>
      <c r="J39" s="56" t="s">
        <v>249</v>
      </c>
      <c r="K39" s="49" t="s">
        <v>250</v>
      </c>
      <c r="L39" s="57" t="s">
        <v>271</v>
      </c>
      <c r="M39" s="56" t="s">
        <v>263</v>
      </c>
      <c r="N39" s="8" t="s">
        <v>270</v>
      </c>
      <c r="O39" s="68" t="s">
        <v>303</v>
      </c>
      <c r="P39" s="21">
        <v>44953</v>
      </c>
      <c r="Q39" s="5">
        <v>45291</v>
      </c>
      <c r="R39" s="5">
        <v>45291</v>
      </c>
      <c r="S39" s="6">
        <v>180000000</v>
      </c>
      <c r="T39" s="6">
        <v>40000000</v>
      </c>
      <c r="U39" s="6">
        <f t="shared" si="2"/>
        <v>220000000</v>
      </c>
      <c r="V39" s="116">
        <v>45251</v>
      </c>
      <c r="W39" s="219" t="s">
        <v>619</v>
      </c>
      <c r="X39" s="215" t="s">
        <v>627</v>
      </c>
    </row>
    <row r="40" spans="1:24" ht="83.25" customHeight="1">
      <c r="A40" s="62" t="s">
        <v>272</v>
      </c>
      <c r="B40" s="48" t="s">
        <v>136</v>
      </c>
      <c r="C40" s="10" t="s">
        <v>36</v>
      </c>
      <c r="D40" s="10" t="s">
        <v>37</v>
      </c>
      <c r="E40" s="214" t="s">
        <v>241</v>
      </c>
      <c r="F40" s="206" t="s">
        <v>39</v>
      </c>
      <c r="G40" s="206" t="s">
        <v>40</v>
      </c>
      <c r="H40" s="22" t="s">
        <v>84</v>
      </c>
      <c r="I40" s="23">
        <v>4277895</v>
      </c>
      <c r="J40" s="62" t="s">
        <v>242</v>
      </c>
      <c r="K40" s="26">
        <v>245020601</v>
      </c>
      <c r="L40" s="64" t="s">
        <v>288</v>
      </c>
      <c r="M40" s="58" t="s">
        <v>273</v>
      </c>
      <c r="N40" s="47" t="s">
        <v>274</v>
      </c>
      <c r="O40" s="86" t="s">
        <v>368</v>
      </c>
      <c r="P40" s="27">
        <v>44958</v>
      </c>
      <c r="Q40" s="5">
        <v>45291</v>
      </c>
      <c r="R40" s="5">
        <v>45291</v>
      </c>
      <c r="S40" s="6">
        <v>1827100000</v>
      </c>
      <c r="T40" s="6">
        <v>756000000</v>
      </c>
      <c r="U40" s="118">
        <f t="shared" si="2"/>
        <v>2583100000</v>
      </c>
      <c r="V40" s="5">
        <v>45250</v>
      </c>
      <c r="W40" s="208" t="s">
        <v>631</v>
      </c>
      <c r="X40" s="223" t="s">
        <v>632</v>
      </c>
    </row>
    <row r="41" spans="1:24" ht="83.25" customHeight="1">
      <c r="A41" s="65" t="s">
        <v>293</v>
      </c>
      <c r="B41" s="38">
        <v>42321500</v>
      </c>
      <c r="C41" s="38" t="s">
        <v>36</v>
      </c>
      <c r="D41" s="38" t="s">
        <v>53</v>
      </c>
      <c r="E41" s="97" t="s">
        <v>213</v>
      </c>
      <c r="F41" s="92" t="s">
        <v>214</v>
      </c>
      <c r="G41" s="92" t="s">
        <v>215</v>
      </c>
      <c r="H41" s="38" t="s">
        <v>26</v>
      </c>
      <c r="I41" s="38">
        <v>94228612</v>
      </c>
      <c r="J41" s="65" t="s">
        <v>296</v>
      </c>
      <c r="K41" s="47">
        <v>245010401</v>
      </c>
      <c r="L41" s="69" t="s">
        <v>308</v>
      </c>
      <c r="M41" s="66" t="s">
        <v>295</v>
      </c>
      <c r="N41" s="47" t="s">
        <v>294</v>
      </c>
      <c r="O41" s="86" t="s">
        <v>368</v>
      </c>
      <c r="P41" s="27">
        <v>44960</v>
      </c>
      <c r="Q41" s="5">
        <v>45291</v>
      </c>
      <c r="R41" s="5">
        <v>45291</v>
      </c>
      <c r="S41" s="6">
        <v>90000000</v>
      </c>
      <c r="T41" s="7"/>
      <c r="U41" s="118">
        <f>S41</f>
        <v>90000000</v>
      </c>
      <c r="V41" s="7"/>
      <c r="W41" s="7"/>
      <c r="X41" s="7"/>
    </row>
    <row r="42" spans="1:24" ht="83.25" customHeight="1">
      <c r="A42" s="73" t="s">
        <v>306</v>
      </c>
      <c r="B42" s="38">
        <v>85161500</v>
      </c>
      <c r="C42" s="38" t="s">
        <v>36</v>
      </c>
      <c r="D42" s="38" t="s">
        <v>53</v>
      </c>
      <c r="E42" s="73" t="s">
        <v>118</v>
      </c>
      <c r="F42" s="74" t="s">
        <v>119</v>
      </c>
      <c r="G42" s="73" t="s">
        <v>120</v>
      </c>
      <c r="H42" s="38" t="s">
        <v>22</v>
      </c>
      <c r="I42" s="39">
        <v>31201964</v>
      </c>
      <c r="J42" s="73" t="s">
        <v>307</v>
      </c>
      <c r="K42" s="47">
        <v>245010301</v>
      </c>
      <c r="L42" s="81" t="s">
        <v>357</v>
      </c>
      <c r="M42" s="81" t="s">
        <v>329</v>
      </c>
      <c r="N42" s="47" t="s">
        <v>327</v>
      </c>
      <c r="O42" s="86" t="s">
        <v>368</v>
      </c>
      <c r="P42" s="70">
        <v>44970</v>
      </c>
      <c r="Q42" s="5">
        <v>45291</v>
      </c>
      <c r="R42" s="5">
        <v>45291</v>
      </c>
      <c r="S42" s="6">
        <v>74677747</v>
      </c>
      <c r="T42" s="7"/>
      <c r="U42" s="118">
        <f>S42</f>
        <v>74677747</v>
      </c>
      <c r="V42" s="7"/>
      <c r="W42" s="7"/>
      <c r="X42" s="7"/>
    </row>
    <row r="43" spans="1:24" ht="83.25" customHeight="1">
      <c r="A43" s="98" t="s">
        <v>393</v>
      </c>
      <c r="B43" s="38">
        <v>42321500</v>
      </c>
      <c r="C43" s="40" t="s">
        <v>36</v>
      </c>
      <c r="D43" s="40" t="s">
        <v>53</v>
      </c>
      <c r="E43" s="195" t="s">
        <v>391</v>
      </c>
      <c r="F43" s="198" t="s">
        <v>395</v>
      </c>
      <c r="G43" s="198" t="s">
        <v>394</v>
      </c>
      <c r="H43" s="40" t="s">
        <v>52</v>
      </c>
      <c r="I43" s="41">
        <v>66873849</v>
      </c>
      <c r="J43" s="98" t="s">
        <v>392</v>
      </c>
      <c r="K43" s="47">
        <v>245010401</v>
      </c>
      <c r="L43" s="99" t="s">
        <v>401</v>
      </c>
      <c r="M43" s="98" t="s">
        <v>396</v>
      </c>
      <c r="N43" s="47" t="s">
        <v>403</v>
      </c>
      <c r="O43" s="102" t="s">
        <v>405</v>
      </c>
      <c r="P43" s="70">
        <v>45016</v>
      </c>
      <c r="Q43" s="5">
        <v>45291</v>
      </c>
      <c r="R43" s="5">
        <v>45291</v>
      </c>
      <c r="S43" s="6">
        <v>150000000</v>
      </c>
      <c r="T43" s="6">
        <v>75000000</v>
      </c>
      <c r="U43" s="118">
        <f>S43-T43</f>
        <v>75000000</v>
      </c>
      <c r="V43" s="5">
        <v>45180</v>
      </c>
      <c r="W43" s="7"/>
      <c r="X43" s="7"/>
    </row>
    <row r="44" spans="1:24" ht="83.25" customHeight="1">
      <c r="A44" s="112" t="s">
        <v>422</v>
      </c>
      <c r="B44" s="99">
        <v>42142300</v>
      </c>
      <c r="C44" s="40" t="s">
        <v>36</v>
      </c>
      <c r="D44" s="40" t="s">
        <v>53</v>
      </c>
      <c r="E44" s="195" t="s">
        <v>423</v>
      </c>
      <c r="F44" s="196" t="s">
        <v>119</v>
      </c>
      <c r="G44" s="199" t="s">
        <v>120</v>
      </c>
      <c r="H44" s="38" t="s">
        <v>52</v>
      </c>
      <c r="I44" s="39">
        <v>66873849</v>
      </c>
      <c r="J44" s="112" t="s">
        <v>421</v>
      </c>
      <c r="K44" s="26">
        <v>245010301</v>
      </c>
      <c r="L44" s="114" t="s">
        <v>438</v>
      </c>
      <c r="M44" s="112" t="s">
        <v>431</v>
      </c>
      <c r="N44" s="99" t="s">
        <v>433</v>
      </c>
      <c r="O44" s="124" t="s">
        <v>455</v>
      </c>
      <c r="P44" s="70">
        <v>45037</v>
      </c>
      <c r="Q44" s="5">
        <v>45291</v>
      </c>
      <c r="R44" s="5">
        <v>45291</v>
      </c>
      <c r="S44" s="6">
        <v>42750750</v>
      </c>
      <c r="T44" s="7"/>
      <c r="U44" s="6">
        <v>42750750</v>
      </c>
      <c r="V44" s="7"/>
      <c r="W44" s="7"/>
      <c r="X44" s="7"/>
    </row>
    <row r="45" spans="1:24" ht="83.25" customHeight="1">
      <c r="A45" s="142" t="s">
        <v>486</v>
      </c>
      <c r="B45" s="99">
        <v>53102700</v>
      </c>
      <c r="C45" s="38" t="s">
        <v>36</v>
      </c>
      <c r="D45" s="142" t="s">
        <v>53</v>
      </c>
      <c r="E45" s="144" t="s">
        <v>485</v>
      </c>
      <c r="F45" s="187" t="s">
        <v>495</v>
      </c>
      <c r="G45" s="144" t="s">
        <v>493</v>
      </c>
      <c r="H45" s="38" t="s">
        <v>22</v>
      </c>
      <c r="I45" s="39">
        <v>31201964</v>
      </c>
      <c r="J45" s="144" t="s">
        <v>487</v>
      </c>
      <c r="K45" s="99">
        <v>2450102</v>
      </c>
      <c r="L45" s="144" t="s">
        <v>497</v>
      </c>
      <c r="M45" s="144" t="s">
        <v>492</v>
      </c>
      <c r="N45" s="99" t="s">
        <v>494</v>
      </c>
      <c r="O45" s="155" t="s">
        <v>522</v>
      </c>
      <c r="P45" s="115">
        <v>45114</v>
      </c>
      <c r="Q45" s="5">
        <v>45206</v>
      </c>
      <c r="R45" s="5">
        <v>45206</v>
      </c>
      <c r="S45" s="6">
        <v>95402800</v>
      </c>
      <c r="T45" s="7"/>
      <c r="U45" s="6">
        <v>95402800</v>
      </c>
      <c r="V45" s="7"/>
      <c r="W45" s="7"/>
      <c r="X45" s="7"/>
    </row>
    <row r="46" spans="1:24" ht="83.25" customHeight="1">
      <c r="A46" s="60" t="s">
        <v>281</v>
      </c>
      <c r="B46" s="38">
        <v>84131501</v>
      </c>
      <c r="C46" s="13" t="s">
        <v>18</v>
      </c>
      <c r="D46" s="13" t="s">
        <v>44</v>
      </c>
      <c r="E46" s="62" t="s">
        <v>95</v>
      </c>
      <c r="F46" s="119" t="s">
        <v>97</v>
      </c>
      <c r="G46" s="62" t="s">
        <v>96</v>
      </c>
      <c r="H46" s="38" t="s">
        <v>22</v>
      </c>
      <c r="I46" s="39">
        <v>31201964</v>
      </c>
      <c r="J46" s="62" t="s">
        <v>282</v>
      </c>
      <c r="K46" s="61">
        <v>212020200701</v>
      </c>
      <c r="L46" s="64" t="s">
        <v>291</v>
      </c>
      <c r="M46" s="60" t="s">
        <v>273</v>
      </c>
      <c r="N46" s="8" t="s">
        <v>283</v>
      </c>
      <c r="O46" s="68" t="s">
        <v>303</v>
      </c>
      <c r="P46" s="5">
        <v>44957</v>
      </c>
      <c r="Q46" s="5">
        <v>45323</v>
      </c>
      <c r="R46" s="5">
        <v>45323</v>
      </c>
      <c r="S46" s="6">
        <v>108215151</v>
      </c>
      <c r="T46" s="7"/>
      <c r="U46" s="118">
        <f t="shared" ref="U46:U52" si="3">S46</f>
        <v>108215151</v>
      </c>
      <c r="V46" s="7"/>
      <c r="W46" s="7"/>
      <c r="X46" s="7"/>
    </row>
    <row r="47" spans="1:24" ht="83.25" customHeight="1">
      <c r="A47" s="71" t="s">
        <v>309</v>
      </c>
      <c r="B47" s="38">
        <v>43211500</v>
      </c>
      <c r="C47" s="38" t="s">
        <v>36</v>
      </c>
      <c r="D47" s="71" t="s">
        <v>216</v>
      </c>
      <c r="E47" s="75" t="s">
        <v>310</v>
      </c>
      <c r="F47" s="73">
        <v>2482362</v>
      </c>
      <c r="G47" s="109" t="s">
        <v>222</v>
      </c>
      <c r="H47" s="38" t="s">
        <v>89</v>
      </c>
      <c r="I47" s="39">
        <v>16549624</v>
      </c>
      <c r="J47" s="75" t="s">
        <v>311</v>
      </c>
      <c r="K47" s="8">
        <v>2120201004</v>
      </c>
      <c r="L47" s="77" t="s">
        <v>344</v>
      </c>
      <c r="M47" s="75" t="s">
        <v>343</v>
      </c>
      <c r="N47" s="47" t="s">
        <v>342</v>
      </c>
      <c r="O47" s="87" t="s">
        <v>375</v>
      </c>
      <c r="P47" s="70">
        <v>44973</v>
      </c>
      <c r="Q47" s="5">
        <v>44985</v>
      </c>
      <c r="R47" s="5">
        <v>44985</v>
      </c>
      <c r="S47" s="6">
        <v>6120000</v>
      </c>
      <c r="T47" s="7"/>
      <c r="U47" s="118">
        <f t="shared" si="3"/>
        <v>6120000</v>
      </c>
      <c r="V47" s="7"/>
      <c r="W47" s="7"/>
      <c r="X47" s="7"/>
    </row>
    <row r="48" spans="1:24" ht="83.25" customHeight="1">
      <c r="A48" s="80" t="s">
        <v>352</v>
      </c>
      <c r="B48" s="48">
        <v>42294219</v>
      </c>
      <c r="C48" s="10" t="s">
        <v>36</v>
      </c>
      <c r="D48" s="80" t="s">
        <v>216</v>
      </c>
      <c r="E48" s="83" t="s">
        <v>353</v>
      </c>
      <c r="F48" s="83" t="s">
        <v>214</v>
      </c>
      <c r="G48" s="109" t="s">
        <v>362</v>
      </c>
      <c r="H48" s="38" t="s">
        <v>52</v>
      </c>
      <c r="I48" s="39">
        <v>66873849</v>
      </c>
      <c r="J48" s="83" t="s">
        <v>354</v>
      </c>
      <c r="K48" s="26">
        <v>245010401</v>
      </c>
      <c r="L48" s="84" t="s">
        <v>363</v>
      </c>
      <c r="M48" s="83" t="s">
        <v>361</v>
      </c>
      <c r="N48" s="47" t="s">
        <v>360</v>
      </c>
      <c r="O48" s="102" t="s">
        <v>405</v>
      </c>
      <c r="P48" s="70">
        <v>44987</v>
      </c>
      <c r="Q48" s="5">
        <v>45012</v>
      </c>
      <c r="R48" s="5">
        <v>45012</v>
      </c>
      <c r="S48" s="6">
        <v>10454890</v>
      </c>
      <c r="T48" s="7"/>
      <c r="U48" s="118">
        <f t="shared" si="3"/>
        <v>10454890</v>
      </c>
      <c r="V48" s="7"/>
      <c r="W48" s="7"/>
      <c r="X48" s="7"/>
    </row>
    <row r="49" spans="1:24" ht="83.25" customHeight="1">
      <c r="A49" s="93" t="s">
        <v>385</v>
      </c>
      <c r="B49" s="38">
        <v>40101701</v>
      </c>
      <c r="C49" s="10" t="s">
        <v>36</v>
      </c>
      <c r="D49" s="80" t="s">
        <v>216</v>
      </c>
      <c r="E49" s="95" t="s">
        <v>386</v>
      </c>
      <c r="F49" s="38">
        <v>16551839</v>
      </c>
      <c r="G49" s="109" t="s">
        <v>101</v>
      </c>
      <c r="H49" s="38" t="s">
        <v>22</v>
      </c>
      <c r="I49" s="39">
        <v>31201964</v>
      </c>
      <c r="J49" s="95" t="s">
        <v>387</v>
      </c>
      <c r="K49" s="26">
        <v>24500401</v>
      </c>
      <c r="L49" s="96" t="s">
        <v>390</v>
      </c>
      <c r="M49" s="94" t="s">
        <v>388</v>
      </c>
      <c r="N49" s="47" t="s">
        <v>389</v>
      </c>
      <c r="O49" s="102" t="s">
        <v>405</v>
      </c>
      <c r="P49" s="70">
        <v>45009</v>
      </c>
      <c r="Q49" s="5">
        <v>45070</v>
      </c>
      <c r="R49" s="5">
        <v>45070</v>
      </c>
      <c r="S49" s="6">
        <v>20975049</v>
      </c>
      <c r="T49" s="7"/>
      <c r="U49" s="118">
        <f t="shared" si="3"/>
        <v>20975049</v>
      </c>
      <c r="V49" s="7"/>
      <c r="W49" s="7"/>
      <c r="X49" s="7"/>
    </row>
    <row r="50" spans="1:24" ht="83.25" customHeight="1">
      <c r="A50" s="103" t="s">
        <v>407</v>
      </c>
      <c r="B50" s="99">
        <v>43211500</v>
      </c>
      <c r="C50" s="103" t="s">
        <v>36</v>
      </c>
      <c r="D50" s="103" t="s">
        <v>54</v>
      </c>
      <c r="E50" s="110" t="s">
        <v>220</v>
      </c>
      <c r="F50" s="110" t="s">
        <v>221</v>
      </c>
      <c r="G50" s="110" t="s">
        <v>222</v>
      </c>
      <c r="H50" s="38" t="s">
        <v>89</v>
      </c>
      <c r="I50" s="39">
        <v>16549624</v>
      </c>
      <c r="J50" s="110" t="s">
        <v>406</v>
      </c>
      <c r="K50" s="26">
        <v>245010401</v>
      </c>
      <c r="L50" s="110" t="s">
        <v>427</v>
      </c>
      <c r="M50" s="107" t="s">
        <v>416</v>
      </c>
      <c r="N50" s="99" t="s">
        <v>415</v>
      </c>
      <c r="O50" s="124" t="s">
        <v>455</v>
      </c>
      <c r="P50" s="70">
        <v>45030</v>
      </c>
      <c r="Q50" s="5">
        <v>45046</v>
      </c>
      <c r="R50" s="5">
        <v>45046</v>
      </c>
      <c r="S50" s="6">
        <v>40200000</v>
      </c>
      <c r="T50" s="7"/>
      <c r="U50" s="118">
        <f t="shared" si="3"/>
        <v>40200000</v>
      </c>
      <c r="V50" s="7"/>
      <c r="W50" s="7"/>
      <c r="X50" s="7"/>
    </row>
    <row r="51" spans="1:24" ht="83.25" customHeight="1">
      <c r="A51" s="108" t="s">
        <v>417</v>
      </c>
      <c r="B51" s="108" t="s">
        <v>219</v>
      </c>
      <c r="C51" s="38" t="s">
        <v>36</v>
      </c>
      <c r="D51" s="103" t="s">
        <v>54</v>
      </c>
      <c r="E51" s="111" t="s">
        <v>223</v>
      </c>
      <c r="F51" s="111" t="s">
        <v>224</v>
      </c>
      <c r="G51" s="111" t="s">
        <v>225</v>
      </c>
      <c r="H51" s="38" t="s">
        <v>52</v>
      </c>
      <c r="I51" s="39">
        <v>66873849</v>
      </c>
      <c r="J51" s="111" t="s">
        <v>418</v>
      </c>
      <c r="K51" s="26">
        <v>245010301</v>
      </c>
      <c r="L51" s="112" t="s">
        <v>428</v>
      </c>
      <c r="M51" s="112" t="s">
        <v>430</v>
      </c>
      <c r="N51" s="99" t="s">
        <v>521</v>
      </c>
      <c r="O51" s="124" t="s">
        <v>455</v>
      </c>
      <c r="P51" s="70">
        <v>45036</v>
      </c>
      <c r="Q51" s="5">
        <v>45066</v>
      </c>
      <c r="R51" s="5">
        <v>45066</v>
      </c>
      <c r="S51" s="6">
        <v>16664181</v>
      </c>
      <c r="T51" s="7"/>
      <c r="U51" s="118">
        <f t="shared" si="3"/>
        <v>16664181</v>
      </c>
      <c r="V51" s="7"/>
      <c r="W51" s="7"/>
      <c r="X51" s="7"/>
    </row>
    <row r="52" spans="1:24" ht="83.25" customHeight="1">
      <c r="A52" s="114" t="s">
        <v>434</v>
      </c>
      <c r="B52" s="99">
        <v>42181900</v>
      </c>
      <c r="C52" s="38" t="s">
        <v>36</v>
      </c>
      <c r="D52" s="103" t="s">
        <v>54</v>
      </c>
      <c r="E52" s="117" t="s">
        <v>437</v>
      </c>
      <c r="F52" s="111">
        <v>31840939</v>
      </c>
      <c r="G52" s="117" t="s">
        <v>436</v>
      </c>
      <c r="H52" s="120" t="s">
        <v>26</v>
      </c>
      <c r="I52" s="38">
        <v>94228612</v>
      </c>
      <c r="J52" s="117" t="s">
        <v>435</v>
      </c>
      <c r="K52" s="26">
        <v>245010301</v>
      </c>
      <c r="L52" s="120" t="s">
        <v>447</v>
      </c>
      <c r="M52" s="117" t="s">
        <v>446</v>
      </c>
      <c r="N52" s="99" t="s">
        <v>445</v>
      </c>
      <c r="O52" s="125" t="s">
        <v>456</v>
      </c>
      <c r="P52" s="70">
        <v>45044</v>
      </c>
      <c r="Q52" s="115">
        <v>45074</v>
      </c>
      <c r="R52" s="115">
        <v>45074</v>
      </c>
      <c r="S52" s="6">
        <v>5090000</v>
      </c>
      <c r="T52" s="7"/>
      <c r="U52" s="118">
        <f t="shared" si="3"/>
        <v>5090000</v>
      </c>
      <c r="V52" s="7"/>
      <c r="W52" s="7"/>
      <c r="X52" s="7"/>
    </row>
    <row r="53" spans="1:24" ht="83.25" customHeight="1">
      <c r="A53" s="129" t="s">
        <v>462</v>
      </c>
      <c r="B53" s="123">
        <v>43211500</v>
      </c>
      <c r="C53" s="38" t="s">
        <v>36</v>
      </c>
      <c r="D53" s="129" t="s">
        <v>216</v>
      </c>
      <c r="E53" s="129" t="s">
        <v>463</v>
      </c>
      <c r="F53" s="134" t="s">
        <v>473</v>
      </c>
      <c r="G53" s="134" t="s">
        <v>474</v>
      </c>
      <c r="H53" s="38" t="s">
        <v>89</v>
      </c>
      <c r="I53" s="39">
        <v>16549624</v>
      </c>
      <c r="J53" s="129" t="s">
        <v>464</v>
      </c>
      <c r="K53" s="99">
        <v>2120201004</v>
      </c>
      <c r="L53" s="135" t="s">
        <v>476</v>
      </c>
      <c r="M53" s="133" t="s">
        <v>471</v>
      </c>
      <c r="N53" s="99" t="s">
        <v>472</v>
      </c>
      <c r="O53" s="136" t="s">
        <v>478</v>
      </c>
      <c r="P53" s="70">
        <v>45077</v>
      </c>
      <c r="Q53" s="5">
        <v>45290</v>
      </c>
      <c r="R53" s="5">
        <v>45290</v>
      </c>
      <c r="S53" s="6">
        <v>15371800</v>
      </c>
      <c r="T53" s="7"/>
      <c r="U53" s="6">
        <v>15371800</v>
      </c>
      <c r="V53" s="7"/>
      <c r="W53" s="7"/>
      <c r="X53" s="7"/>
    </row>
    <row r="54" spans="1:24" ht="83.25" customHeight="1">
      <c r="A54" s="139" t="s">
        <v>480</v>
      </c>
      <c r="B54" s="99">
        <v>43211500</v>
      </c>
      <c r="C54" s="38" t="s">
        <v>36</v>
      </c>
      <c r="D54" s="138" t="s">
        <v>216</v>
      </c>
      <c r="E54" s="139" t="s">
        <v>220</v>
      </c>
      <c r="F54" s="139" t="s">
        <v>221</v>
      </c>
      <c r="G54" s="139" t="s">
        <v>222</v>
      </c>
      <c r="H54" s="38" t="s">
        <v>89</v>
      </c>
      <c r="I54" s="39">
        <v>16549624</v>
      </c>
      <c r="J54" s="139" t="s">
        <v>481</v>
      </c>
      <c r="K54" s="99">
        <v>245010401</v>
      </c>
      <c r="L54" s="140" t="s">
        <v>484</v>
      </c>
      <c r="M54" s="139" t="s">
        <v>483</v>
      </c>
      <c r="N54" s="99" t="s">
        <v>482</v>
      </c>
      <c r="O54" s="144" t="s">
        <v>492</v>
      </c>
      <c r="P54" s="70">
        <v>45107</v>
      </c>
      <c r="Q54" s="5">
        <v>45138</v>
      </c>
      <c r="R54" s="5">
        <v>45138</v>
      </c>
      <c r="S54" s="6">
        <v>16540000</v>
      </c>
      <c r="T54" s="7"/>
      <c r="U54" s="6">
        <v>16540000</v>
      </c>
      <c r="V54" s="7"/>
      <c r="W54" s="7"/>
      <c r="X54" s="7"/>
    </row>
    <row r="55" spans="1:24" ht="83.25" customHeight="1">
      <c r="A55" s="154" t="s">
        <v>516</v>
      </c>
      <c r="B55" s="154" t="s">
        <v>219</v>
      </c>
      <c r="C55" s="38" t="s">
        <v>36</v>
      </c>
      <c r="D55" s="103" t="s">
        <v>54</v>
      </c>
      <c r="E55" s="157" t="s">
        <v>223</v>
      </c>
      <c r="F55" s="157" t="s">
        <v>224</v>
      </c>
      <c r="G55" s="157" t="s">
        <v>225</v>
      </c>
      <c r="H55" s="38" t="s">
        <v>52</v>
      </c>
      <c r="I55" s="39">
        <v>66873849</v>
      </c>
      <c r="J55" s="157" t="s">
        <v>517</v>
      </c>
      <c r="K55" s="99">
        <v>245010401</v>
      </c>
      <c r="L55" s="158" t="s">
        <v>523</v>
      </c>
      <c r="M55" s="158" t="s">
        <v>525</v>
      </c>
      <c r="N55" s="152" t="s">
        <v>524</v>
      </c>
      <c r="O55" s="174" t="s">
        <v>554</v>
      </c>
      <c r="P55" s="115">
        <v>45141</v>
      </c>
      <c r="Q55" s="5">
        <v>45169</v>
      </c>
      <c r="R55" s="5">
        <v>45169</v>
      </c>
      <c r="S55" s="6">
        <v>19719889</v>
      </c>
      <c r="T55" s="7"/>
      <c r="U55" s="6">
        <v>19719889</v>
      </c>
      <c r="V55" s="7"/>
      <c r="W55" s="7"/>
      <c r="X55" s="7"/>
    </row>
    <row r="56" spans="1:24" ht="83.25" customHeight="1">
      <c r="A56" s="163" t="s">
        <v>533</v>
      </c>
      <c r="B56" s="163" t="s">
        <v>539</v>
      </c>
      <c r="C56" s="38" t="s">
        <v>18</v>
      </c>
      <c r="D56" s="103" t="s">
        <v>54</v>
      </c>
      <c r="E56" s="168" t="s">
        <v>534</v>
      </c>
      <c r="F56" s="168" t="s">
        <v>35</v>
      </c>
      <c r="G56" s="168" t="s">
        <v>34</v>
      </c>
      <c r="H56" s="38" t="s">
        <v>22</v>
      </c>
      <c r="I56" s="39">
        <v>31201964</v>
      </c>
      <c r="J56" s="168" t="s">
        <v>535</v>
      </c>
      <c r="K56" s="99">
        <v>245010401</v>
      </c>
      <c r="L56" s="169" t="s">
        <v>551</v>
      </c>
      <c r="M56" s="168" t="s">
        <v>550</v>
      </c>
      <c r="N56" s="152" t="s">
        <v>549</v>
      </c>
      <c r="O56" s="174" t="s">
        <v>554</v>
      </c>
      <c r="P56" s="115">
        <v>45163</v>
      </c>
      <c r="Q56" s="5">
        <v>45174</v>
      </c>
      <c r="R56" s="5">
        <v>45174</v>
      </c>
      <c r="S56" s="6">
        <v>5789350</v>
      </c>
      <c r="T56" s="7"/>
      <c r="U56" s="6">
        <v>5789350</v>
      </c>
      <c r="V56" s="7"/>
      <c r="W56" s="7"/>
      <c r="X56" s="7"/>
    </row>
    <row r="57" spans="1:24" ht="83.25" customHeight="1">
      <c r="A57" s="176" t="s">
        <v>556</v>
      </c>
      <c r="B57" s="152">
        <v>42142504</v>
      </c>
      <c r="C57" s="38" t="s">
        <v>18</v>
      </c>
      <c r="D57" s="103" t="s">
        <v>54</v>
      </c>
      <c r="E57" s="176" t="s">
        <v>557</v>
      </c>
      <c r="F57" s="176" t="s">
        <v>561</v>
      </c>
      <c r="G57" s="176" t="s">
        <v>560</v>
      </c>
      <c r="H57" s="38" t="s">
        <v>22</v>
      </c>
      <c r="I57" s="39">
        <v>31201964</v>
      </c>
      <c r="J57" s="176" t="s">
        <v>558</v>
      </c>
      <c r="K57" s="99">
        <v>245010401</v>
      </c>
      <c r="L57" s="176" t="s">
        <v>569</v>
      </c>
      <c r="M57" s="176" t="s">
        <v>568</v>
      </c>
      <c r="N57" s="152" t="s">
        <v>567</v>
      </c>
      <c r="O57" s="186" t="s">
        <v>568</v>
      </c>
      <c r="P57" s="115">
        <v>45183</v>
      </c>
      <c r="Q57" s="5">
        <v>45291</v>
      </c>
      <c r="R57" s="5">
        <v>45291</v>
      </c>
      <c r="S57" s="6">
        <v>11305000</v>
      </c>
      <c r="T57" s="7"/>
      <c r="U57" s="6">
        <v>11305000</v>
      </c>
      <c r="V57" s="7"/>
      <c r="W57" s="7"/>
      <c r="X57" s="7"/>
    </row>
    <row r="58" spans="1:24" ht="83.25" customHeight="1">
      <c r="A58" s="180" t="s">
        <v>573</v>
      </c>
      <c r="B58" s="38">
        <v>43211500</v>
      </c>
      <c r="C58" s="38" t="s">
        <v>36</v>
      </c>
      <c r="D58" s="38" t="s">
        <v>216</v>
      </c>
      <c r="E58" s="182" t="s">
        <v>220</v>
      </c>
      <c r="F58" s="182" t="s">
        <v>221</v>
      </c>
      <c r="G58" s="182" t="s">
        <v>222</v>
      </c>
      <c r="H58" s="38" t="s">
        <v>89</v>
      </c>
      <c r="I58" s="39">
        <v>16549624</v>
      </c>
      <c r="J58" s="182" t="s">
        <v>574</v>
      </c>
      <c r="K58" s="99">
        <v>245010401</v>
      </c>
      <c r="L58" s="183" t="s">
        <v>577</v>
      </c>
      <c r="M58" s="182" t="s">
        <v>576</v>
      </c>
      <c r="N58" s="152" t="s">
        <v>575</v>
      </c>
      <c r="O58" s="186" t="s">
        <v>568</v>
      </c>
      <c r="P58" s="115">
        <v>45198</v>
      </c>
      <c r="Q58" s="5">
        <v>45229</v>
      </c>
      <c r="R58" s="5">
        <v>45229</v>
      </c>
      <c r="S58" s="6">
        <v>35055000</v>
      </c>
      <c r="T58" s="7"/>
      <c r="U58" s="6">
        <v>35055000</v>
      </c>
      <c r="V58" s="7"/>
      <c r="W58" s="7"/>
      <c r="X58" s="7"/>
    </row>
    <row r="59" spans="1:24" ht="83.25" customHeight="1">
      <c r="A59" s="205" t="s">
        <v>610</v>
      </c>
      <c r="B59" s="185">
        <v>39121436</v>
      </c>
      <c r="C59" s="38" t="s">
        <v>36</v>
      </c>
      <c r="D59" s="103" t="s">
        <v>54</v>
      </c>
      <c r="E59" s="206" t="s">
        <v>609</v>
      </c>
      <c r="F59" s="207" t="s">
        <v>217</v>
      </c>
      <c r="G59" s="207" t="s">
        <v>218</v>
      </c>
      <c r="H59" s="8" t="s">
        <v>22</v>
      </c>
      <c r="I59" s="9">
        <v>31201964</v>
      </c>
      <c r="J59" s="206" t="s">
        <v>611</v>
      </c>
      <c r="K59" s="185">
        <v>245010301</v>
      </c>
      <c r="L59" s="206" t="s">
        <v>636</v>
      </c>
      <c r="M59" s="206" t="s">
        <v>630</v>
      </c>
      <c r="N59" s="185" t="s">
        <v>629</v>
      </c>
      <c r="O59" s="215" t="s">
        <v>662</v>
      </c>
      <c r="P59" s="204">
        <v>45253</v>
      </c>
      <c r="Q59" s="5">
        <v>45267</v>
      </c>
      <c r="R59" s="5">
        <v>45267</v>
      </c>
      <c r="S59" s="6">
        <v>34505240</v>
      </c>
      <c r="T59" s="7"/>
      <c r="U59" s="6">
        <v>34505240</v>
      </c>
      <c r="V59" s="7"/>
      <c r="W59" s="7"/>
      <c r="X59" s="7"/>
    </row>
    <row r="60" spans="1:24" ht="83.25" customHeight="1">
      <c r="A60" s="209" t="s">
        <v>633</v>
      </c>
      <c r="B60" s="185">
        <v>43211500</v>
      </c>
      <c r="C60" s="38" t="s">
        <v>36</v>
      </c>
      <c r="D60" s="103" t="s">
        <v>54</v>
      </c>
      <c r="E60" s="209" t="s">
        <v>634</v>
      </c>
      <c r="F60" s="185">
        <v>66700827</v>
      </c>
      <c r="G60" s="211" t="s">
        <v>642</v>
      </c>
      <c r="H60" s="38" t="s">
        <v>89</v>
      </c>
      <c r="I60" s="39">
        <v>16549624</v>
      </c>
      <c r="J60" s="209" t="s">
        <v>635</v>
      </c>
      <c r="K60" s="185">
        <v>2120201004</v>
      </c>
      <c r="L60" s="213" t="s">
        <v>647</v>
      </c>
      <c r="M60" s="212" t="s">
        <v>644</v>
      </c>
      <c r="N60" s="185" t="s">
        <v>643</v>
      </c>
      <c r="O60" s="215" t="s">
        <v>662</v>
      </c>
      <c r="P60" s="204">
        <v>45260</v>
      </c>
      <c r="Q60" s="5">
        <v>45290</v>
      </c>
      <c r="R60" s="5">
        <v>45290</v>
      </c>
      <c r="S60" s="6">
        <v>6816000</v>
      </c>
      <c r="T60" s="7"/>
      <c r="U60" s="6">
        <v>6816000</v>
      </c>
      <c r="V60" s="7"/>
      <c r="W60" s="7"/>
      <c r="X60" s="7"/>
    </row>
    <row r="61" spans="1:24" ht="83.25" customHeight="1">
      <c r="A61" s="210" t="s">
        <v>638</v>
      </c>
      <c r="B61" s="123">
        <v>42191810</v>
      </c>
      <c r="C61" s="38" t="s">
        <v>18</v>
      </c>
      <c r="D61" s="103" t="s">
        <v>54</v>
      </c>
      <c r="E61" s="210" t="s">
        <v>592</v>
      </c>
      <c r="F61" s="185">
        <v>16257793</v>
      </c>
      <c r="G61" s="213" t="s">
        <v>651</v>
      </c>
      <c r="H61" s="8" t="s">
        <v>22</v>
      </c>
      <c r="I61" s="9">
        <v>31201964</v>
      </c>
      <c r="J61" s="213" t="s">
        <v>652</v>
      </c>
      <c r="K61" s="185">
        <v>212020201003</v>
      </c>
      <c r="L61" s="214" t="s">
        <v>660</v>
      </c>
      <c r="M61" s="213" t="s">
        <v>649</v>
      </c>
      <c r="N61" s="185" t="s">
        <v>659</v>
      </c>
      <c r="O61" s="234" t="s">
        <v>688</v>
      </c>
      <c r="P61" s="204">
        <v>45261</v>
      </c>
      <c r="Q61" s="5">
        <v>45291</v>
      </c>
      <c r="R61" s="5">
        <v>45291</v>
      </c>
      <c r="S61" s="6">
        <v>17748250</v>
      </c>
      <c r="T61" s="7"/>
      <c r="U61" s="6">
        <v>17748250</v>
      </c>
      <c r="V61" s="7"/>
      <c r="W61" s="7"/>
      <c r="X61" s="7"/>
    </row>
    <row r="62" spans="1:24" ht="83.25" customHeight="1">
      <c r="A62" s="225" t="s">
        <v>671</v>
      </c>
      <c r="B62" s="185">
        <v>42191802</v>
      </c>
      <c r="C62" s="38" t="s">
        <v>36</v>
      </c>
      <c r="D62" s="103" t="s">
        <v>54</v>
      </c>
      <c r="E62" s="228" t="s">
        <v>672</v>
      </c>
      <c r="F62" s="229" t="s">
        <v>680</v>
      </c>
      <c r="G62" s="229" t="s">
        <v>679</v>
      </c>
      <c r="H62" s="38" t="s">
        <v>26</v>
      </c>
      <c r="I62" s="38">
        <v>94228612</v>
      </c>
      <c r="J62" s="228" t="s">
        <v>673</v>
      </c>
      <c r="K62" s="185">
        <v>245010401</v>
      </c>
      <c r="L62" s="230" t="s">
        <v>683</v>
      </c>
      <c r="M62" s="228" t="s">
        <v>676</v>
      </c>
      <c r="N62" s="185" t="s">
        <v>678</v>
      </c>
      <c r="O62" s="234" t="s">
        <v>688</v>
      </c>
      <c r="P62" s="204">
        <v>45274</v>
      </c>
      <c r="Q62" s="5">
        <v>45291</v>
      </c>
      <c r="R62" s="5">
        <v>45291</v>
      </c>
      <c r="S62" s="6">
        <v>37390000</v>
      </c>
      <c r="T62" s="7"/>
      <c r="U62" s="6">
        <v>37390000</v>
      </c>
      <c r="V62" s="7"/>
      <c r="W62" s="7"/>
      <c r="X62" s="7"/>
    </row>
    <row r="63" spans="1:24" ht="83.25" customHeight="1">
      <c r="A63" s="30" t="s">
        <v>155</v>
      </c>
      <c r="B63" s="25">
        <v>85121800</v>
      </c>
      <c r="C63" s="18" t="s">
        <v>18</v>
      </c>
      <c r="D63" s="18" t="s">
        <v>19</v>
      </c>
      <c r="E63" s="195" t="s">
        <v>57</v>
      </c>
      <c r="F63" s="195" t="s">
        <v>58</v>
      </c>
      <c r="G63" s="195" t="s">
        <v>59</v>
      </c>
      <c r="H63" s="18" t="s">
        <v>52</v>
      </c>
      <c r="I63" s="19">
        <v>66873849</v>
      </c>
      <c r="J63" s="30" t="s">
        <v>156</v>
      </c>
      <c r="K63" s="26">
        <v>245020901</v>
      </c>
      <c r="L63" s="36" t="s">
        <v>192</v>
      </c>
      <c r="M63" s="28" t="s">
        <v>154</v>
      </c>
      <c r="N63" s="8" t="s">
        <v>161</v>
      </c>
      <c r="O63" s="68" t="s">
        <v>303</v>
      </c>
      <c r="P63" s="27">
        <v>44928</v>
      </c>
      <c r="Q63" s="5">
        <v>45291</v>
      </c>
      <c r="R63" s="5">
        <v>45291</v>
      </c>
      <c r="S63" s="6">
        <v>10000000</v>
      </c>
      <c r="T63" s="6"/>
      <c r="U63" s="6">
        <v>10000000</v>
      </c>
      <c r="V63" s="7"/>
      <c r="W63" s="7"/>
      <c r="X63" s="7"/>
    </row>
    <row r="64" spans="1:24" ht="83.25" customHeight="1">
      <c r="A64" s="31" t="s">
        <v>165</v>
      </c>
      <c r="B64" s="13">
        <v>84131503</v>
      </c>
      <c r="C64" s="13" t="s">
        <v>18</v>
      </c>
      <c r="D64" s="13" t="s">
        <v>44</v>
      </c>
      <c r="E64" s="35" t="s">
        <v>45</v>
      </c>
      <c r="F64" s="13">
        <v>66702194</v>
      </c>
      <c r="G64" s="35" t="s">
        <v>46</v>
      </c>
      <c r="H64" s="8" t="s">
        <v>22</v>
      </c>
      <c r="I64" s="9">
        <v>31201964</v>
      </c>
      <c r="J64" s="32" t="s">
        <v>172</v>
      </c>
      <c r="K64" s="26">
        <v>212020200701</v>
      </c>
      <c r="L64" s="36" t="s">
        <v>195</v>
      </c>
      <c r="M64" s="31" t="s">
        <v>167</v>
      </c>
      <c r="N64" s="8" t="s">
        <v>166</v>
      </c>
      <c r="O64" s="68" t="s">
        <v>303</v>
      </c>
      <c r="P64" s="21">
        <v>44932</v>
      </c>
      <c r="Q64" s="5">
        <v>45291</v>
      </c>
      <c r="R64" s="5">
        <v>45291</v>
      </c>
      <c r="S64" s="6">
        <v>6360676</v>
      </c>
      <c r="T64" s="6"/>
      <c r="U64" s="6">
        <f>S64+T64</f>
        <v>6360676</v>
      </c>
      <c r="V64" s="7"/>
      <c r="W64" s="7"/>
      <c r="X64" s="7"/>
    </row>
    <row r="65" spans="1:24" ht="83.25" customHeight="1">
      <c r="A65" s="33" t="s">
        <v>182</v>
      </c>
      <c r="B65" s="133" t="s">
        <v>184</v>
      </c>
      <c r="C65" s="18" t="s">
        <v>18</v>
      </c>
      <c r="D65" s="18" t="s">
        <v>19</v>
      </c>
      <c r="E65" s="35" t="s">
        <v>60</v>
      </c>
      <c r="F65" s="35" t="s">
        <v>61</v>
      </c>
      <c r="G65" s="195" t="s">
        <v>62</v>
      </c>
      <c r="H65" s="18" t="s">
        <v>52</v>
      </c>
      <c r="I65" s="19">
        <v>66873849</v>
      </c>
      <c r="J65" s="33" t="s">
        <v>183</v>
      </c>
      <c r="K65" s="8">
        <v>245020901</v>
      </c>
      <c r="L65" s="36" t="s">
        <v>197</v>
      </c>
      <c r="M65" s="33" t="s">
        <v>171</v>
      </c>
      <c r="N65" s="8" t="s">
        <v>185</v>
      </c>
      <c r="O65" s="68" t="s">
        <v>303</v>
      </c>
      <c r="P65" s="21">
        <v>44936</v>
      </c>
      <c r="Q65" s="5">
        <v>45291</v>
      </c>
      <c r="R65" s="5">
        <v>45291</v>
      </c>
      <c r="S65" s="6">
        <v>53000000</v>
      </c>
      <c r="T65" s="6"/>
      <c r="U65" s="6">
        <f>S65+T65</f>
        <v>53000000</v>
      </c>
      <c r="V65" s="7"/>
      <c r="W65" s="7"/>
      <c r="X65" s="7"/>
    </row>
    <row r="66" spans="1:24" ht="83.25" customHeight="1">
      <c r="A66" s="220" t="s">
        <v>252</v>
      </c>
      <c r="B66" s="38">
        <v>72101511</v>
      </c>
      <c r="C66" s="38" t="s">
        <v>36</v>
      </c>
      <c r="D66" s="38" t="s">
        <v>99</v>
      </c>
      <c r="E66" s="216" t="s">
        <v>100</v>
      </c>
      <c r="F66" s="38">
        <v>16551839</v>
      </c>
      <c r="G66" s="216" t="s">
        <v>101</v>
      </c>
      <c r="H66" s="38" t="s">
        <v>73</v>
      </c>
      <c r="I66" s="20">
        <v>16546998</v>
      </c>
      <c r="J66" s="54" t="s">
        <v>253</v>
      </c>
      <c r="K66" s="26">
        <v>212020200801</v>
      </c>
      <c r="L66" s="54" t="s">
        <v>264</v>
      </c>
      <c r="M66" s="54" t="s">
        <v>263</v>
      </c>
      <c r="N66" s="8" t="s">
        <v>262</v>
      </c>
      <c r="O66" s="68" t="s">
        <v>303</v>
      </c>
      <c r="P66" s="21">
        <v>44953</v>
      </c>
      <c r="Q66" s="5">
        <v>45291</v>
      </c>
      <c r="R66" s="5">
        <v>45291</v>
      </c>
      <c r="S66" s="6">
        <v>25000000</v>
      </c>
      <c r="T66" s="6">
        <v>10000000</v>
      </c>
      <c r="U66" s="6">
        <f>S66+T66</f>
        <v>35000000</v>
      </c>
      <c r="V66" s="116">
        <v>45251</v>
      </c>
      <c r="W66" s="219" t="s">
        <v>620</v>
      </c>
      <c r="X66" s="215" t="s">
        <v>628</v>
      </c>
    </row>
    <row r="67" spans="1:24" ht="83.25" customHeight="1">
      <c r="A67" s="73" t="s">
        <v>317</v>
      </c>
      <c r="B67" s="38">
        <v>93141502</v>
      </c>
      <c r="C67" s="38" t="s">
        <v>18</v>
      </c>
      <c r="D67" s="38" t="s">
        <v>19</v>
      </c>
      <c r="E67" s="73" t="s">
        <v>116</v>
      </c>
      <c r="F67" s="73" t="s">
        <v>117</v>
      </c>
      <c r="G67" s="73" t="s">
        <v>115</v>
      </c>
      <c r="H67" s="38" t="s">
        <v>22</v>
      </c>
      <c r="I67" s="39">
        <v>31201964</v>
      </c>
      <c r="J67" s="73" t="s">
        <v>319</v>
      </c>
      <c r="K67" s="8">
        <v>245020901</v>
      </c>
      <c r="L67" s="75" t="s">
        <v>341</v>
      </c>
      <c r="M67" s="72" t="s">
        <v>321</v>
      </c>
      <c r="N67" s="47" t="s">
        <v>322</v>
      </c>
      <c r="O67" s="87" t="s">
        <v>375</v>
      </c>
      <c r="P67" s="70">
        <v>44972</v>
      </c>
      <c r="Q67" s="5">
        <v>44895</v>
      </c>
      <c r="R67" s="5">
        <v>44895</v>
      </c>
      <c r="S67" s="6">
        <v>24700000</v>
      </c>
      <c r="T67" s="7"/>
      <c r="U67" s="118">
        <f t="shared" ref="U67:U72" si="4">S67</f>
        <v>24700000</v>
      </c>
      <c r="V67" s="7"/>
      <c r="W67" s="7"/>
      <c r="X67" s="7"/>
    </row>
    <row r="68" spans="1:24" ht="83.25" customHeight="1">
      <c r="A68" s="72" t="s">
        <v>318</v>
      </c>
      <c r="B68" s="38">
        <v>77111500</v>
      </c>
      <c r="C68" s="38" t="s">
        <v>18</v>
      </c>
      <c r="D68" s="38" t="s">
        <v>19</v>
      </c>
      <c r="E68" s="73" t="s">
        <v>109</v>
      </c>
      <c r="F68" s="73" t="s">
        <v>111</v>
      </c>
      <c r="G68" s="73" t="s">
        <v>110</v>
      </c>
      <c r="H68" s="38" t="s">
        <v>22</v>
      </c>
      <c r="I68" s="39">
        <v>31201964</v>
      </c>
      <c r="J68" s="73" t="s">
        <v>320</v>
      </c>
      <c r="K68" s="47">
        <v>245020901</v>
      </c>
      <c r="L68" s="75" t="s">
        <v>340</v>
      </c>
      <c r="M68" s="72" t="s">
        <v>321</v>
      </c>
      <c r="N68" s="47" t="s">
        <v>328</v>
      </c>
      <c r="O68" s="87" t="s">
        <v>375</v>
      </c>
      <c r="P68" s="70">
        <v>44972</v>
      </c>
      <c r="Q68" s="5">
        <v>45291</v>
      </c>
      <c r="R68" s="5">
        <v>45291</v>
      </c>
      <c r="S68" s="6">
        <v>29767500</v>
      </c>
      <c r="T68" s="7"/>
      <c r="U68" s="118">
        <f t="shared" si="4"/>
        <v>29767500</v>
      </c>
      <c r="V68" s="7"/>
      <c r="W68" s="7"/>
      <c r="X68" s="7"/>
    </row>
    <row r="69" spans="1:24" ht="83.25" customHeight="1">
      <c r="A69" s="75" t="s">
        <v>313</v>
      </c>
      <c r="B69" s="38">
        <v>82121700</v>
      </c>
      <c r="C69" s="38" t="s">
        <v>36</v>
      </c>
      <c r="D69" s="38" t="s">
        <v>19</v>
      </c>
      <c r="E69" s="75" t="s">
        <v>85</v>
      </c>
      <c r="F69" s="76" t="s">
        <v>81</v>
      </c>
      <c r="G69" s="75" t="s">
        <v>82</v>
      </c>
      <c r="H69" s="38" t="s">
        <v>22</v>
      </c>
      <c r="I69" s="39">
        <v>31201964</v>
      </c>
      <c r="J69" s="75" t="s">
        <v>314</v>
      </c>
      <c r="K69" s="8">
        <v>245020801</v>
      </c>
      <c r="L69" s="82" t="s">
        <v>359</v>
      </c>
      <c r="M69" s="82" t="s">
        <v>358</v>
      </c>
      <c r="N69" s="47" t="s">
        <v>334</v>
      </c>
      <c r="O69" s="87" t="s">
        <v>375</v>
      </c>
      <c r="P69" s="70">
        <v>44974</v>
      </c>
      <c r="Q69" s="5">
        <v>45291</v>
      </c>
      <c r="R69" s="5">
        <v>45291</v>
      </c>
      <c r="S69" s="6">
        <v>8000000</v>
      </c>
      <c r="T69" s="7"/>
      <c r="U69" s="118">
        <f t="shared" si="4"/>
        <v>8000000</v>
      </c>
      <c r="V69" s="7"/>
      <c r="W69" s="7"/>
      <c r="X69" s="7"/>
    </row>
    <row r="70" spans="1:24" ht="83.25" customHeight="1">
      <c r="A70" s="72" t="s">
        <v>331</v>
      </c>
      <c r="B70" s="38">
        <v>80161500</v>
      </c>
      <c r="C70" s="38" t="s">
        <v>18</v>
      </c>
      <c r="D70" s="38" t="s">
        <v>19</v>
      </c>
      <c r="E70" s="73" t="s">
        <v>113</v>
      </c>
      <c r="F70" s="73" t="s">
        <v>114</v>
      </c>
      <c r="G70" s="73" t="s">
        <v>112</v>
      </c>
      <c r="H70" s="38" t="s">
        <v>22</v>
      </c>
      <c r="I70" s="39">
        <v>31201964</v>
      </c>
      <c r="J70" s="73" t="s">
        <v>332</v>
      </c>
      <c r="K70" s="8">
        <v>245020901</v>
      </c>
      <c r="L70" s="75" t="s">
        <v>337</v>
      </c>
      <c r="M70" s="72" t="s">
        <v>321</v>
      </c>
      <c r="N70" s="47" t="s">
        <v>333</v>
      </c>
      <c r="O70" s="87" t="s">
        <v>375</v>
      </c>
      <c r="P70" s="70">
        <v>44972</v>
      </c>
      <c r="Q70" s="5">
        <v>45291</v>
      </c>
      <c r="R70" s="5">
        <v>45291</v>
      </c>
      <c r="S70" s="6">
        <v>31500000</v>
      </c>
      <c r="T70" s="7"/>
      <c r="U70" s="118">
        <f t="shared" si="4"/>
        <v>31500000</v>
      </c>
      <c r="V70" s="7"/>
      <c r="W70" s="7"/>
      <c r="X70" s="7"/>
    </row>
    <row r="71" spans="1:24" ht="83.25" customHeight="1">
      <c r="A71" s="88" t="s">
        <v>364</v>
      </c>
      <c r="B71" s="48">
        <v>82101504</v>
      </c>
      <c r="C71" s="10" t="s">
        <v>36</v>
      </c>
      <c r="D71" s="18" t="s">
        <v>65</v>
      </c>
      <c r="E71" s="85" t="s">
        <v>365</v>
      </c>
      <c r="F71" s="83">
        <v>94287298</v>
      </c>
      <c r="G71" s="85" t="s">
        <v>366</v>
      </c>
      <c r="H71" s="38" t="s">
        <v>22</v>
      </c>
      <c r="I71" s="39">
        <v>31201964</v>
      </c>
      <c r="J71" s="88" t="s">
        <v>367</v>
      </c>
      <c r="K71" s="26">
        <v>245020801</v>
      </c>
      <c r="L71" s="91" t="s">
        <v>384</v>
      </c>
      <c r="M71" s="88" t="s">
        <v>379</v>
      </c>
      <c r="N71" s="47" t="s">
        <v>378</v>
      </c>
      <c r="O71" s="102" t="s">
        <v>405</v>
      </c>
      <c r="P71" s="70">
        <v>44994</v>
      </c>
      <c r="Q71" s="5">
        <v>45291</v>
      </c>
      <c r="R71" s="5">
        <v>45291</v>
      </c>
      <c r="S71" s="6">
        <v>20000000</v>
      </c>
      <c r="T71" s="7"/>
      <c r="U71" s="118">
        <f t="shared" si="4"/>
        <v>20000000</v>
      </c>
      <c r="V71" s="7"/>
      <c r="W71" s="7"/>
      <c r="X71" s="7"/>
    </row>
    <row r="72" spans="1:24" ht="83.25" customHeight="1">
      <c r="A72" s="86" t="s">
        <v>372</v>
      </c>
      <c r="B72" s="47">
        <v>82101504</v>
      </c>
      <c r="C72" s="10" t="s">
        <v>36</v>
      </c>
      <c r="D72" s="18" t="s">
        <v>65</v>
      </c>
      <c r="E72" s="88" t="s">
        <v>373</v>
      </c>
      <c r="F72" s="88" t="s">
        <v>377</v>
      </c>
      <c r="G72" s="88" t="s">
        <v>376</v>
      </c>
      <c r="H72" s="38" t="s">
        <v>22</v>
      </c>
      <c r="I72" s="39">
        <v>31201964</v>
      </c>
      <c r="J72" s="88" t="s">
        <v>374</v>
      </c>
      <c r="K72" s="26">
        <v>245020901</v>
      </c>
      <c r="L72" s="90" t="s">
        <v>383</v>
      </c>
      <c r="M72" s="88" t="s">
        <v>381</v>
      </c>
      <c r="N72" s="47" t="s">
        <v>380</v>
      </c>
      <c r="O72" s="102" t="s">
        <v>405</v>
      </c>
      <c r="P72" s="70">
        <v>44995</v>
      </c>
      <c r="Q72" s="5">
        <v>45056</v>
      </c>
      <c r="R72" s="5">
        <v>45056</v>
      </c>
      <c r="S72" s="6">
        <v>1800000</v>
      </c>
      <c r="T72" s="7"/>
      <c r="U72" s="118">
        <f t="shared" si="4"/>
        <v>1800000</v>
      </c>
      <c r="V72" s="7"/>
      <c r="W72" s="7"/>
      <c r="X72" s="7"/>
    </row>
    <row r="73" spans="1:24" ht="83.25" customHeight="1">
      <c r="A73" s="126" t="s">
        <v>444</v>
      </c>
      <c r="B73" s="38">
        <v>72102100</v>
      </c>
      <c r="C73" s="38" t="s">
        <v>36</v>
      </c>
      <c r="D73" s="38" t="s">
        <v>65</v>
      </c>
      <c r="E73" s="126" t="s">
        <v>443</v>
      </c>
      <c r="F73" s="113">
        <v>6559929</v>
      </c>
      <c r="G73" s="126" t="s">
        <v>442</v>
      </c>
      <c r="H73" s="38" t="s">
        <v>22</v>
      </c>
      <c r="I73" s="39">
        <v>31201964</v>
      </c>
      <c r="J73" s="126" t="s">
        <v>441</v>
      </c>
      <c r="K73" s="99">
        <v>245020801</v>
      </c>
      <c r="L73" s="126" t="s">
        <v>457</v>
      </c>
      <c r="M73" s="122" t="s">
        <v>452</v>
      </c>
      <c r="N73" s="99" t="s">
        <v>451</v>
      </c>
      <c r="O73" s="136" t="s">
        <v>478</v>
      </c>
      <c r="P73" s="70">
        <v>45048</v>
      </c>
      <c r="Q73" s="5">
        <v>45079</v>
      </c>
      <c r="R73" s="130">
        <v>45079</v>
      </c>
      <c r="S73" s="131">
        <v>2500000</v>
      </c>
      <c r="T73" s="132"/>
      <c r="U73" s="131">
        <v>2500000</v>
      </c>
      <c r="V73" s="132"/>
      <c r="W73" s="132"/>
      <c r="X73" s="132"/>
    </row>
    <row r="74" spans="1:24" ht="83.25" customHeight="1">
      <c r="A74" s="122" t="s">
        <v>453</v>
      </c>
      <c r="B74" s="38">
        <v>85121607</v>
      </c>
      <c r="C74" s="38" t="s">
        <v>18</v>
      </c>
      <c r="D74" s="38" t="s">
        <v>19</v>
      </c>
      <c r="E74" s="195" t="s">
        <v>92</v>
      </c>
      <c r="F74" s="196" t="s">
        <v>91</v>
      </c>
      <c r="G74" s="195" t="s">
        <v>90</v>
      </c>
      <c r="H74" s="38" t="s">
        <v>26</v>
      </c>
      <c r="I74" s="38">
        <v>94228612</v>
      </c>
      <c r="J74" s="126" t="s">
        <v>448</v>
      </c>
      <c r="K74" s="99">
        <v>245020901</v>
      </c>
      <c r="L74" s="126" t="s">
        <v>458</v>
      </c>
      <c r="M74" s="122" t="s">
        <v>452</v>
      </c>
      <c r="N74" s="99" t="s">
        <v>454</v>
      </c>
      <c r="O74" s="136" t="s">
        <v>478</v>
      </c>
      <c r="P74" s="70">
        <v>45048</v>
      </c>
      <c r="Q74" s="5">
        <v>45291</v>
      </c>
      <c r="R74" s="5">
        <v>45291</v>
      </c>
      <c r="S74" s="6">
        <v>28000000</v>
      </c>
      <c r="T74" s="7"/>
      <c r="U74" s="6">
        <v>28000000</v>
      </c>
      <c r="V74" s="7"/>
      <c r="W74" s="7"/>
      <c r="X74" s="7"/>
    </row>
    <row r="75" spans="1:24" ht="83.25" customHeight="1">
      <c r="A75" s="143" t="s">
        <v>489</v>
      </c>
      <c r="B75" s="99">
        <v>82101504</v>
      </c>
      <c r="C75" s="38" t="s">
        <v>36</v>
      </c>
      <c r="D75" s="38" t="s">
        <v>65</v>
      </c>
      <c r="E75" s="145" t="s">
        <v>490</v>
      </c>
      <c r="F75" s="145" t="s">
        <v>226</v>
      </c>
      <c r="G75" s="145" t="s">
        <v>227</v>
      </c>
      <c r="H75" s="38" t="s">
        <v>22</v>
      </c>
      <c r="I75" s="39">
        <v>31201964</v>
      </c>
      <c r="J75" s="144" t="s">
        <v>491</v>
      </c>
      <c r="K75" s="99">
        <v>212020200801</v>
      </c>
      <c r="L75" s="144" t="s">
        <v>496</v>
      </c>
      <c r="M75" s="144" t="s">
        <v>492</v>
      </c>
      <c r="N75" s="99" t="s">
        <v>498</v>
      </c>
      <c r="O75" s="155" t="s">
        <v>522</v>
      </c>
      <c r="P75" s="115">
        <v>45114</v>
      </c>
      <c r="Q75" s="115">
        <v>45291</v>
      </c>
      <c r="R75" s="115">
        <v>45291</v>
      </c>
      <c r="S75" s="6">
        <v>16200000</v>
      </c>
      <c r="T75" s="7"/>
      <c r="U75" s="6">
        <v>16200000</v>
      </c>
      <c r="V75" s="7"/>
      <c r="W75" s="7"/>
      <c r="X75" s="7"/>
    </row>
    <row r="76" spans="1:24" ht="83.25" customHeight="1">
      <c r="A76" s="150" t="s">
        <v>508</v>
      </c>
      <c r="B76" s="99">
        <v>92101902</v>
      </c>
      <c r="C76" s="38" t="s">
        <v>18</v>
      </c>
      <c r="D76" s="38" t="s">
        <v>65</v>
      </c>
      <c r="E76" s="150" t="s">
        <v>509</v>
      </c>
      <c r="F76" s="150" t="s">
        <v>511</v>
      </c>
      <c r="G76" s="150" t="s">
        <v>512</v>
      </c>
      <c r="H76" s="38" t="s">
        <v>22</v>
      </c>
      <c r="I76" s="39">
        <v>31201964</v>
      </c>
      <c r="J76" s="150" t="s">
        <v>510</v>
      </c>
      <c r="K76" s="99">
        <v>245020601</v>
      </c>
      <c r="L76" s="151" t="s">
        <v>515</v>
      </c>
      <c r="M76" s="150" t="s">
        <v>514</v>
      </c>
      <c r="N76" s="99" t="s">
        <v>513</v>
      </c>
      <c r="O76" s="155" t="s">
        <v>522</v>
      </c>
      <c r="P76" s="115">
        <v>45121</v>
      </c>
      <c r="Q76" s="115">
        <v>45291</v>
      </c>
      <c r="R76" s="115">
        <v>45291</v>
      </c>
      <c r="S76" s="6">
        <v>30000000</v>
      </c>
      <c r="T76" s="7"/>
      <c r="U76" s="6">
        <v>30000000</v>
      </c>
      <c r="V76" s="7"/>
      <c r="W76" s="7"/>
      <c r="X76" s="7"/>
    </row>
    <row r="77" spans="1:24" ht="83.25" customHeight="1">
      <c r="A77" s="176" t="s">
        <v>562</v>
      </c>
      <c r="B77" s="152">
        <v>80131802</v>
      </c>
      <c r="C77" s="38" t="s">
        <v>18</v>
      </c>
      <c r="D77" s="38" t="s">
        <v>65</v>
      </c>
      <c r="E77" s="176" t="s">
        <v>559</v>
      </c>
      <c r="F77" s="152">
        <v>16547501</v>
      </c>
      <c r="G77" s="176" t="s">
        <v>563</v>
      </c>
      <c r="H77" s="38" t="s">
        <v>22</v>
      </c>
      <c r="I77" s="39">
        <v>31201964</v>
      </c>
      <c r="J77" s="176" t="s">
        <v>564</v>
      </c>
      <c r="K77" s="159">
        <v>212020200901</v>
      </c>
      <c r="L77" s="176" t="s">
        <v>570</v>
      </c>
      <c r="M77" s="176" t="s">
        <v>566</v>
      </c>
      <c r="N77" s="152" t="s">
        <v>565</v>
      </c>
      <c r="O77" s="186" t="s">
        <v>568</v>
      </c>
      <c r="P77" s="177">
        <v>45184</v>
      </c>
      <c r="Q77" s="5">
        <v>45290</v>
      </c>
      <c r="R77" s="5">
        <v>45290</v>
      </c>
      <c r="S77" s="6">
        <v>31000000</v>
      </c>
      <c r="T77" s="7"/>
      <c r="U77" s="6">
        <v>31000000</v>
      </c>
      <c r="V77" s="7"/>
      <c r="W77" s="7"/>
      <c r="X77" s="7"/>
    </row>
    <row r="78" spans="1:24" ht="83.25" customHeight="1">
      <c r="A78" s="190" t="s">
        <v>588</v>
      </c>
      <c r="B78" s="123">
        <v>82101504</v>
      </c>
      <c r="C78" s="38" t="s">
        <v>18</v>
      </c>
      <c r="D78" s="38" t="s">
        <v>65</v>
      </c>
      <c r="E78" s="200" t="s">
        <v>589</v>
      </c>
      <c r="F78" s="200" t="s">
        <v>590</v>
      </c>
      <c r="G78" s="200" t="s">
        <v>591</v>
      </c>
      <c r="H78" s="8" t="s">
        <v>22</v>
      </c>
      <c r="I78" s="9">
        <v>31201964</v>
      </c>
      <c r="J78" s="193" t="s">
        <v>598</v>
      </c>
      <c r="K78" s="185">
        <v>245020801</v>
      </c>
      <c r="L78" s="200" t="s">
        <v>604</v>
      </c>
      <c r="M78" s="190" t="s">
        <v>596</v>
      </c>
      <c r="N78" s="185" t="s">
        <v>602</v>
      </c>
      <c r="O78" s="201" t="s">
        <v>606</v>
      </c>
      <c r="P78" s="115">
        <v>45217</v>
      </c>
      <c r="Q78" s="5">
        <v>45291</v>
      </c>
      <c r="R78" s="5">
        <v>45291</v>
      </c>
      <c r="S78" s="6">
        <v>7600000</v>
      </c>
      <c r="T78" s="7"/>
      <c r="U78" s="6">
        <v>7600000</v>
      </c>
      <c r="V78" s="7"/>
      <c r="W78" s="7"/>
      <c r="X78" s="7"/>
    </row>
    <row r="79" spans="1:24" ht="83.25" customHeight="1">
      <c r="A79" s="191" t="s">
        <v>599</v>
      </c>
      <c r="B79" s="123">
        <v>81141601</v>
      </c>
      <c r="C79" s="38" t="s">
        <v>18</v>
      </c>
      <c r="D79" s="38" t="s">
        <v>65</v>
      </c>
      <c r="E79" s="200" t="s">
        <v>594</v>
      </c>
      <c r="F79" s="200" t="s">
        <v>24</v>
      </c>
      <c r="G79" s="200" t="s">
        <v>25</v>
      </c>
      <c r="H79" s="8" t="s">
        <v>22</v>
      </c>
      <c r="I79" s="9">
        <v>31201964</v>
      </c>
      <c r="J79" s="191" t="s">
        <v>600</v>
      </c>
      <c r="K79" s="185">
        <v>245020801</v>
      </c>
      <c r="L79" s="192" t="s">
        <v>603</v>
      </c>
      <c r="M79" s="190" t="s">
        <v>596</v>
      </c>
      <c r="N79" s="185" t="s">
        <v>601</v>
      </c>
      <c r="O79" s="201" t="s">
        <v>606</v>
      </c>
      <c r="P79" s="115">
        <v>45217</v>
      </c>
      <c r="Q79" s="5">
        <v>45248</v>
      </c>
      <c r="R79" s="5">
        <v>45248</v>
      </c>
      <c r="S79" s="6">
        <v>19850000</v>
      </c>
      <c r="T79" s="7"/>
      <c r="U79" s="6">
        <v>19850000</v>
      </c>
      <c r="V79" s="7"/>
      <c r="W79" s="7"/>
      <c r="X79" s="7"/>
    </row>
    <row r="80" spans="1:24" ht="83.25" customHeight="1">
      <c r="A80" s="210" t="s">
        <v>639</v>
      </c>
      <c r="B80" s="185">
        <v>44112004</v>
      </c>
      <c r="C80" s="38" t="s">
        <v>36</v>
      </c>
      <c r="D80" s="38" t="s">
        <v>65</v>
      </c>
      <c r="E80" s="210" t="s">
        <v>637</v>
      </c>
      <c r="F80" s="211" t="s">
        <v>641</v>
      </c>
      <c r="G80" s="211" t="s">
        <v>640</v>
      </c>
      <c r="H80" s="8" t="s">
        <v>22</v>
      </c>
      <c r="I80" s="9">
        <v>31201964</v>
      </c>
      <c r="J80" s="213" t="s">
        <v>650</v>
      </c>
      <c r="K80" s="185">
        <v>245020801</v>
      </c>
      <c r="L80" s="214" t="s">
        <v>661</v>
      </c>
      <c r="M80" s="213" t="s">
        <v>649</v>
      </c>
      <c r="N80" s="185" t="s">
        <v>648</v>
      </c>
      <c r="O80" s="234" t="s">
        <v>688</v>
      </c>
      <c r="P80" s="204">
        <v>45261</v>
      </c>
      <c r="Q80" s="204">
        <v>45275</v>
      </c>
      <c r="R80" s="204">
        <v>45275</v>
      </c>
      <c r="S80" s="6">
        <v>30222222</v>
      </c>
      <c r="T80" s="7"/>
      <c r="U80" s="6">
        <v>30222222</v>
      </c>
      <c r="V80" s="7"/>
      <c r="W80" s="7"/>
      <c r="X80" s="7"/>
    </row>
    <row r="81" spans="1:24" ht="83.25" customHeight="1">
      <c r="A81" s="214" t="s">
        <v>654</v>
      </c>
      <c r="B81" s="123">
        <v>72102100</v>
      </c>
      <c r="C81" s="38" t="s">
        <v>18</v>
      </c>
      <c r="D81" s="38" t="s">
        <v>65</v>
      </c>
      <c r="E81" s="224" t="s">
        <v>593</v>
      </c>
      <c r="F81" s="224" t="s">
        <v>657</v>
      </c>
      <c r="G81" s="224" t="s">
        <v>656</v>
      </c>
      <c r="H81" s="8" t="s">
        <v>22</v>
      </c>
      <c r="I81" s="9">
        <v>31201964</v>
      </c>
      <c r="J81" s="224" t="s">
        <v>658</v>
      </c>
      <c r="K81" s="185">
        <v>212020200801</v>
      </c>
      <c r="L81" s="224" t="s">
        <v>666</v>
      </c>
      <c r="M81" s="224" t="s">
        <v>664</v>
      </c>
      <c r="N81" s="185" t="s">
        <v>665</v>
      </c>
      <c r="O81" s="234" t="s">
        <v>688</v>
      </c>
      <c r="P81" s="204">
        <v>45267</v>
      </c>
      <c r="Q81" s="5">
        <v>45291</v>
      </c>
      <c r="R81" s="5">
        <v>45291</v>
      </c>
      <c r="S81" s="6">
        <v>1904000</v>
      </c>
      <c r="T81" s="7"/>
      <c r="U81" s="6">
        <v>1904000</v>
      </c>
      <c r="V81" s="7"/>
      <c r="W81" s="7"/>
      <c r="X81" s="7"/>
    </row>
    <row r="82" spans="1:24" ht="83.25" customHeight="1">
      <c r="A82" s="38" t="s">
        <v>200</v>
      </c>
      <c r="B82" s="25">
        <v>12141904</v>
      </c>
      <c r="C82" s="24" t="s">
        <v>36</v>
      </c>
      <c r="D82" s="24" t="s">
        <v>53</v>
      </c>
      <c r="E82" s="104" t="s">
        <v>74</v>
      </c>
      <c r="F82" s="104" t="s">
        <v>75</v>
      </c>
      <c r="G82" s="104" t="s">
        <v>76</v>
      </c>
      <c r="H82" s="8" t="s">
        <v>26</v>
      </c>
      <c r="I82" s="8">
        <v>94228612</v>
      </c>
      <c r="J82" s="46" t="s">
        <v>201</v>
      </c>
      <c r="K82" s="25">
        <v>245010301</v>
      </c>
      <c r="L82" s="46" t="s">
        <v>238</v>
      </c>
      <c r="M82" s="46" t="s">
        <v>235</v>
      </c>
      <c r="N82" s="8" t="s">
        <v>234</v>
      </c>
      <c r="O82" s="68" t="s">
        <v>303</v>
      </c>
      <c r="P82" s="21">
        <v>44945</v>
      </c>
      <c r="Q82" s="5">
        <v>45291</v>
      </c>
      <c r="R82" s="5">
        <v>45291</v>
      </c>
      <c r="S82" s="6">
        <v>65000000</v>
      </c>
      <c r="T82" s="6"/>
      <c r="U82" s="6">
        <f>S82+T82</f>
        <v>65000000</v>
      </c>
      <c r="V82" s="7"/>
      <c r="W82" s="7"/>
      <c r="X82" s="7"/>
    </row>
    <row r="83" spans="1:24" ht="83.25" customHeight="1">
      <c r="A83" s="48" t="s">
        <v>243</v>
      </c>
      <c r="B83" s="38">
        <v>30191800</v>
      </c>
      <c r="C83" s="38" t="s">
        <v>36</v>
      </c>
      <c r="D83" s="38" t="s">
        <v>53</v>
      </c>
      <c r="E83" s="53" t="s">
        <v>72</v>
      </c>
      <c r="F83" s="53" t="s">
        <v>35</v>
      </c>
      <c r="G83" s="53" t="s">
        <v>34</v>
      </c>
      <c r="H83" s="38" t="s">
        <v>73</v>
      </c>
      <c r="I83" s="20">
        <v>16546998</v>
      </c>
      <c r="J83" s="53" t="s">
        <v>244</v>
      </c>
      <c r="K83" s="25">
        <v>2120201003</v>
      </c>
      <c r="L83" s="54" t="s">
        <v>261</v>
      </c>
      <c r="M83" s="53" t="s">
        <v>257</v>
      </c>
      <c r="N83" s="8" t="s">
        <v>259</v>
      </c>
      <c r="O83" s="68" t="s">
        <v>303</v>
      </c>
      <c r="P83" s="21">
        <v>46048</v>
      </c>
      <c r="Q83" s="5">
        <v>45291</v>
      </c>
      <c r="R83" s="5">
        <v>45291</v>
      </c>
      <c r="S83" s="6">
        <v>90000000</v>
      </c>
      <c r="T83" s="6"/>
      <c r="U83" s="6">
        <f>S83+T83</f>
        <v>90000000</v>
      </c>
      <c r="V83" s="7"/>
      <c r="W83" s="7"/>
      <c r="X83" s="7"/>
    </row>
    <row r="84" spans="1:24" ht="83.25" customHeight="1">
      <c r="A84" s="112" t="s">
        <v>424</v>
      </c>
      <c r="B84" s="38">
        <v>72152402</v>
      </c>
      <c r="C84" s="38" t="s">
        <v>36</v>
      </c>
      <c r="D84" s="38" t="s">
        <v>53</v>
      </c>
      <c r="E84" s="112" t="s">
        <v>425</v>
      </c>
      <c r="F84" s="113" t="s">
        <v>228</v>
      </c>
      <c r="G84" s="120" t="s">
        <v>229</v>
      </c>
      <c r="H84" s="38" t="s">
        <v>22</v>
      </c>
      <c r="I84" s="39">
        <v>31201964</v>
      </c>
      <c r="J84" s="112" t="s">
        <v>426</v>
      </c>
      <c r="K84" s="26">
        <v>245010401</v>
      </c>
      <c r="L84" s="114" t="s">
        <v>439</v>
      </c>
      <c r="M84" s="112" t="s">
        <v>431</v>
      </c>
      <c r="N84" s="8" t="s">
        <v>520</v>
      </c>
      <c r="O84" s="125" t="s">
        <v>456</v>
      </c>
      <c r="P84" s="70">
        <v>45037</v>
      </c>
      <c r="Q84" s="5">
        <v>45067</v>
      </c>
      <c r="R84" s="5">
        <v>45067</v>
      </c>
      <c r="S84" s="6">
        <v>2130000</v>
      </c>
      <c r="T84" s="7"/>
      <c r="U84" s="118">
        <f>S84</f>
        <v>2130000</v>
      </c>
      <c r="V84" s="7"/>
      <c r="W84" s="7"/>
      <c r="X84" s="7"/>
    </row>
    <row r="85" spans="1:24" ht="83.25" customHeight="1"/>
  </sheetData>
  <autoFilter ref="A1:X84" xr:uid="{00000000-0009-0000-0000-000000000000}">
    <sortState xmlns:xlrd2="http://schemas.microsoft.com/office/spreadsheetml/2017/richdata2" ref="A2:X84">
      <sortCondition ref="A1:A84"/>
    </sortState>
  </autoFilter>
  <hyperlinks>
    <hyperlink ref="N83" r:id="rId1" display="https://www.secop.gov.co/CO1BusinessLine/Tendering/ProcedureEdit/View?DocUniqueIdentifier=CO1.REQ.3913366&amp;PrevCtxLbl=Work+Area&amp;PrevCtxUrl=https%3a%2f%2fwww.secop.gov.co%2fCO1BusinessLine%2fTendering%2fBuyerWorkArea%2fIndex%3fDocUniqueIdentifier%3dCO1.BDOS.3818283&amp;Messages=Modificaci%C3%B3n%20aplicada%20%20|Success" xr:uid="{00B80914-6746-4F7C-A7D7-E959884464C9}"/>
    <hyperlink ref="N84" r:id="rId2" display="https://www.secop.gov.co/CO1BusinessLine/Tendering/ProcedureEdit/View?docUniqueIdentifier=CO1.REQ.4407601&amp;prevCtxLbl=Proceso&amp;prevCtxUrl=https%3a%2f%2fwww.secop.gov.co%3a443%2fCO1BusinessLine%2fTendering%2fBuyerWorkArea%2fIndex%3fDocUniqueIdentifier%3dCO1.BDOS.4307094" xr:uid="{9D3637A0-92CA-476D-B587-99753E000A66}"/>
    <hyperlink ref="N51" r:id="rId3" display="https://www.secop.gov.co/CO1BusinessLine/Tendering/ProcedureEdit/View?docUniqueIdentifier=CO1.REQ.4400063&amp;prevCtxLbl=Proceso&amp;prevCtxUrl=https%3a%2f%2fwww.secop.gov.co%3a443%2fCO1BusinessLine%2fTendering%2fBuyerWorkArea%2fIndex%3fDocUniqueIdentifier%3dCO1.BDOS.4300357" xr:uid="{945EDB5F-1428-414A-BDA8-7B37444A8232}"/>
    <hyperlink ref="N52" r:id="rId4" display="https://www.secop.gov.co/CO1BusinessLine/Tendering/ProcedureEdit/View?DocUniqueIdentifier=CO1.REQ.4433849&amp;PrevCtxLbl=Work+Area&amp;PrevCtxUrl=https%3a%2f%2fwww.secop.gov.co%2fCO1BusinessLine%2fTendering%2fBuyerWorkArea%2fIndex%3fDocUniqueIdentifier%3dCO1.BDOS.4333123&amp;Messages=Modificaci%C3%B3n%20aplicada%20%20|Success" xr:uid="{1DE0AD80-2E2B-4F46-A711-66BA29855A39}"/>
    <hyperlink ref="N53" r:id="rId5" display="https://www.secop.gov.co/CO1BusinessLine/Tendering/ProcedureEdit/View?DocUniqueIdentifier=CO1.REQ.4578235&amp;PrevCtxLbl=Work+Area&amp;PrevCtxUrl=https%3a%2f%2fwww.secop.gov.co%2fCO1BusinessLine%2fTendering%2fBuyerWorkArea%2fIndex%3fDocUniqueIdentifier%3dCO1.BDOS.4475677&amp;Messages=Modificaci%C3%B3n%20aplicada%20%20|Success" xr:uid="{00F7962A-13FC-4ABA-9649-DE578B81D72A}"/>
    <hyperlink ref="N54" r:id="rId6" display="https://www.secop.gov.co/CO1BusinessLine/Tendering/ProcedureEdit/View?DocUniqueIdentifier=CO1.REQ.4744017&amp;PrevCtxLbl=Work+Area&amp;PrevCtxUrl=https%3a%2f%2fwww.secop.gov.co%2fCO1BusinessLine%2fTendering%2fBuyerWorkArea%2fIndex%3fDocUniqueIdentifier%3dCO1.BDOS.4638278&amp;Messages=Modificaci%C3%B3n%20aplicada%20%20|Success" xr:uid="{41BB7140-7C66-4052-9491-8882E5DDA6E0}"/>
    <hyperlink ref="N55" r:id="rId7" display="https://www.secop.gov.co/CO1BusinessLine/Tendering/ProcedureEdit/View?docUniqueIdentifier=CO1.REQ.4890168&amp;prevCtxLbl=Proceso&amp;prevCtxUrl=https%3a%2f%2fwww.secop.gov.co%3a443%2fCO1BusinessLine%2fTendering%2fBuyerWorkArea%2fIndex%3fDocUniqueIdentifier%3dCO1.BDOS.4782482" xr:uid="{7F2A93D3-8724-47BE-AF69-E9CC328E11AB}"/>
    <hyperlink ref="N81" r:id="rId8" display="https://www.secop.gov.co/CO1BusinessLine/Tendering/ProcedureEdit/View?DocUniqueIdentifier=CO1.REQ.5378660&amp;PrevCtxLbl=Work+Area&amp;PrevCtxUrl=https%3a%2f%2fwww.secop.gov.co%2fCO1BusinessLine%2fTendering%2fBuyerWorkArea%2fIndex%3fDocUniqueIdentifier%3dCO1.BDOS.5261379&amp;Messages=Modificaci%C3%B3n%20aplicada%20%20|Success" xr:uid="{FDBDF9F9-F9BC-474A-B0AB-17E4280FFDAB}"/>
  </hyperlinks>
  <pageMargins left="0.69930555555555596" right="0.69930555555555596" top="0.75" bottom="0.75" header="0.3" footer="0.3"/>
  <pageSetup paperSize="9" scale="10"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vt:lpstr>
      <vt:lpstr>CONSOLIDADO!Área_de_impresión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Auxcontratacion hdsa</cp:lastModifiedBy>
  <cp:lastPrinted>2023-03-13T16:41:46Z</cp:lastPrinted>
  <dcterms:created xsi:type="dcterms:W3CDTF">2019-01-21T13:49:00Z</dcterms:created>
  <dcterms:modified xsi:type="dcterms:W3CDTF">2025-08-26T15:25:33Z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3082-10.2.0.7549</vt:lpwstr>
  </property>
  <property fmtid="{D5CDD505-2E9C-101B-9397-08002B2CF9AE}" pid="3" name="KSOReadingLayout">
    <vt:bool>false</vt:bool>
  </property>
</Properties>
</file>